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50" windowHeight="8055" activeTab="2"/>
  </bookViews>
  <sheets>
    <sheet name="P&amp;L" sheetId="1" r:id="rId1"/>
    <sheet name="Comprehensive Income" sheetId="2" r:id="rId2"/>
    <sheet name="Cashflow" sheetId="3" r:id="rId3"/>
  </sheets>
  <definedNames>
    <definedName name="_xlnm.Print_Area" localSheetId="2">'Cashflow'!$A$1:$I$49</definedName>
    <definedName name="_xlnm.Print_Area" localSheetId="1">'Comprehensive Income'!$A$1:$F$24</definedName>
    <definedName name="_xlnm.Print_Area" localSheetId="0">'P&amp;L'!$A$1:$H$42</definedName>
  </definedNames>
  <calcPr fullCalcOnLoad="1"/>
</workbook>
</file>

<file path=xl/sharedStrings.xml><?xml version="1.0" encoding="utf-8"?>
<sst xmlns="http://schemas.openxmlformats.org/spreadsheetml/2006/main" count="88" uniqueCount="61">
  <si>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</si>
  <si>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</si>
  <si>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</si>
  <si>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</si>
  <si>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</si>
  <si>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</si>
  <si>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</si>
  <si>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</si>
  <si>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</si>
  <si>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</si>
  <si>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</si>
  <si>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</si>
  <si>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</si>
  <si>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</si>
  <si>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</si>
  <si>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</si>
  <si>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</si>
  <si>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</si>
  <si>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</si>
  <si>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</si>
  <si>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</si>
  <si>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</si>
  <si>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</si>
  <si>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</si>
  <si>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</si>
  <si>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</si>
  <si>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</si>
  <si>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</si>
  <si>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</si>
  <si>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</si>
  <si>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</si>
  <si>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</si>
  <si>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</si>
  <si>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</si>
  <si>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</si>
  <si>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</si>
  <si>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</si>
  <si>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- Associated Company</t>
  </si>
  <si>
    <t xml:space="preserve">- Proceeds from sale of investment </t>
  </si>
  <si>
    <t>Operating Activities</t>
  </si>
  <si>
    <t>Cash flow from operating activities</t>
  </si>
  <si>
    <t>Currency translation differences arising from consolidation</t>
  </si>
  <si>
    <t>Total Comprehensive income</t>
  </si>
  <si>
    <t>Total comprehensive income attributable to:</t>
  </si>
  <si>
    <t>Minority interests</t>
  </si>
  <si>
    <t xml:space="preserve">The Condensed Consolidated Statement of Comprehensive Income should be read in conjunction with </t>
  </si>
  <si>
    <t>Cash flow from investing activities</t>
  </si>
  <si>
    <t>Cash flow from financing activities</t>
  </si>
  <si>
    <t>Cash &amp; Cash Equivalents at end of period</t>
  </si>
  <si>
    <t>- Grant Received from Government</t>
  </si>
  <si>
    <t>- Proceeds from sale of property, plant and equipment</t>
  </si>
  <si>
    <t>Condensed Consolidated Cash Flow Statements for the Three Months Ended 31 March 2011</t>
  </si>
  <si>
    <t>31 March</t>
  </si>
  <si>
    <t>with the Annual Audited Financial Statements for the year ended 31 December 2010.</t>
  </si>
  <si>
    <t>Condensed Consolidated Income Statements for the Quarter Ended 31 March 2011</t>
  </si>
  <si>
    <t>Condensed Consolidated Statement of Comprehensive Income for the Quarter Ended 31 March 2011</t>
  </si>
  <si>
    <t xml:space="preserve">     (2010:208,134,266) ordinary shares (sen)</t>
  </si>
  <si>
    <t>the Annual Audited Financial Statements for the year ended 31 December 2010.</t>
  </si>
  <si>
    <t>-Receipts from operations</t>
  </si>
  <si>
    <t>-Operating payments</t>
  </si>
  <si>
    <t>-Cash flow from operations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</si>
</sst>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_-* #,##0.0000_-;\-* #,##0.0000_-;_-* &quot;-&quot;??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NumberFormat="1" applyAlignment="1">
      <alignment/>
    </xf>
    <xf numFmtId="0" fontId="1" fillId="0" borderId="0" xfId="46" applyNumberFormat="1" applyFont="1">
      <alignment/>
      <protection/>
    </xf>
    <xf numFmtId="0" fontId="0" fillId="0" borderId="0" xfId="46" applyNumberFormat="1" applyFont="1">
      <alignment/>
      <protection/>
    </xf>
    <xf numFmtId="179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81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0" fontId="4" fillId="0" borderId="0" xfId="46" applyNumberFormat="1" applyFont="1" quotePrefix="1">
      <alignment/>
      <protection/>
    </xf>
    <xf numFmtId="0" fontId="5" fillId="0" borderId="0" xfId="46" applyNumberFormat="1" applyFont="1">
      <alignment/>
      <protection/>
    </xf>
    <xf numFmtId="0" fontId="1" fillId="0" borderId="0" xfId="46" applyNumberFormat="1" applyFont="1" applyAlignment="1">
      <alignment horizontal="centerContinuous"/>
      <protection/>
    </xf>
    <xf numFmtId="0" fontId="1" fillId="0" borderId="0" xfId="46" applyNumberFormat="1" applyFont="1" applyAlignment="1">
      <alignment horizontal="center"/>
      <protection/>
    </xf>
    <xf numFmtId="181" fontId="0" fillId="0" borderId="0" xfId="42" applyNumberFormat="1" applyFont="1" applyAlignment="1">
      <alignment/>
    </xf>
    <xf numFmtId="0" fontId="0" fillId="0" borderId="0" xfId="46" applyNumberFormat="1" applyFont="1" applyAlignment="1" quotePrefix="1">
      <alignment horizontal="left"/>
      <protection/>
    </xf>
    <xf numFmtId="43" fontId="0" fillId="0" borderId="0" xfId="42" applyNumberFormat="1" applyFont="1" applyAlignment="1">
      <alignment/>
    </xf>
    <xf numFmtId="0" fontId="6" fillId="0" borderId="0" xfId="46" applyNumberFormat="1" applyFont="1">
      <alignment/>
      <protection/>
    </xf>
    <xf numFmtId="0" fontId="7" fillId="0" borderId="0" xfId="46" applyNumberFormat="1" applyFont="1">
      <alignment/>
      <protection/>
    </xf>
    <xf numFmtId="0" fontId="0" fillId="0" borderId="0" xfId="46" applyNumberFormat="1" applyFont="1" applyAlignment="1">
      <alignment horizontal="left"/>
      <protection/>
    </xf>
    <xf numFmtId="179" fontId="0" fillId="0" borderId="0" xfId="42" applyNumberFormat="1" applyFont="1" applyAlignment="1">
      <alignment horizontal="centerContinuous"/>
    </xf>
    <xf numFmtId="179" fontId="0" fillId="0" borderId="0" xfId="42" applyNumberFormat="1" applyFont="1" applyBorder="1" applyAlignment="1">
      <alignment horizontal="centerContinuous"/>
    </xf>
    <xf numFmtId="181" fontId="0" fillId="0" borderId="0" xfId="42" applyNumberFormat="1" applyFont="1" applyBorder="1" applyAlignment="1">
      <alignment horizontal="centerContinuous"/>
    </xf>
    <xf numFmtId="179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/>
    </xf>
    <xf numFmtId="0" fontId="1" fillId="0" borderId="0" xfId="46" applyNumberFormat="1" applyFont="1" applyAlignment="1">
      <alignment horizontal="left"/>
      <protection/>
    </xf>
    <xf numFmtId="0" fontId="1" fillId="0" borderId="10" xfId="46" applyNumberFormat="1" applyFont="1" applyBorder="1" applyAlignment="1">
      <alignment horizontal="center"/>
      <protection/>
    </xf>
    <xf numFmtId="0" fontId="0" fillId="0" borderId="0" xfId="46" applyNumberFormat="1" applyFont="1" quotePrefix="1">
      <alignment/>
      <protection/>
    </xf>
    <xf numFmtId="179" fontId="0" fillId="0" borderId="0" xfId="46" applyNumberFormat="1" applyFont="1">
      <alignment/>
      <protection/>
    </xf>
    <xf numFmtId="179" fontId="1" fillId="0" borderId="0" xfId="42" applyNumberFormat="1" applyFont="1" applyAlignment="1">
      <alignment/>
    </xf>
    <xf numFmtId="0" fontId="0" fillId="0" borderId="0" xfId="46" applyNumberFormat="1" applyFont="1" applyBorder="1">
      <alignment/>
      <protection/>
    </xf>
    <xf numFmtId="179" fontId="0" fillId="0" borderId="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Continuous"/>
    </xf>
    <xf numFmtId="0" fontId="1" fillId="0" borderId="0" xfId="46" applyNumberFormat="1" applyFont="1" applyAlignment="1">
      <alignment horizontal="right"/>
      <protection/>
    </xf>
    <xf numFmtId="0" fontId="1" fillId="0" borderId="0" xfId="46" applyNumberFormat="1" applyFont="1" applyBorder="1" applyAlignment="1">
      <alignment horizontal="center"/>
      <protection/>
    </xf>
    <xf numFmtId="179" fontId="1" fillId="0" borderId="0" xfId="42" applyNumberFormat="1" applyFont="1" applyBorder="1" applyAlignment="1">
      <alignment/>
    </xf>
    <xf numFmtId="0" fontId="0" fillId="0" borderId="0" xfId="46" applyNumberFormat="1" applyFont="1" applyFill="1">
      <alignment/>
      <protection/>
    </xf>
    <xf numFmtId="0" fontId="1" fillId="0" borderId="10" xfId="46" applyNumberFormat="1" applyFont="1" applyFill="1" applyBorder="1" applyAlignment="1">
      <alignment horizontal="center"/>
      <protection/>
    </xf>
    <xf numFmtId="0" fontId="1" fillId="0" borderId="0" xfId="46" applyNumberFormat="1" applyFont="1" applyFill="1" applyAlignment="1">
      <alignment horizontal="center"/>
      <protection/>
    </xf>
    <xf numFmtId="179" fontId="0" fillId="0" borderId="0" xfId="42" applyNumberFormat="1" applyFont="1" applyFill="1" applyAlignment="1">
      <alignment/>
    </xf>
    <xf numFmtId="179" fontId="0" fillId="0" borderId="10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/>
    </xf>
    <xf numFmtId="0" fontId="0" fillId="0" borderId="0" xfId="46" applyNumberFormat="1" applyFont="1" applyFill="1" applyBorder="1">
      <alignment/>
      <protection/>
    </xf>
    <xf numFmtId="0" fontId="1" fillId="0" borderId="0" xfId="46" applyNumberFormat="1" applyFont="1" applyFill="1">
      <alignment/>
      <protection/>
    </xf>
    <xf numFmtId="0" fontId="1" fillId="0" borderId="0" xfId="46" applyNumberFormat="1" applyFont="1" applyFill="1" applyBorder="1">
      <alignment/>
      <protection/>
    </xf>
    <xf numFmtId="0" fontId="1" fillId="0" borderId="0" xfId="46" applyNumberFormat="1" applyFont="1" applyFill="1" applyAlignment="1">
      <alignment horizontal="centerContinuous"/>
      <protection/>
    </xf>
    <xf numFmtId="0" fontId="1" fillId="0" borderId="0" xfId="46" applyNumberFormat="1" applyFont="1" applyFill="1" applyBorder="1" applyAlignment="1">
      <alignment horizontal="centerContinuous"/>
      <protection/>
    </xf>
    <xf numFmtId="0" fontId="1" fillId="0" borderId="0" xfId="46" applyNumberFormat="1" applyFont="1" applyFill="1" applyBorder="1" applyAlignment="1">
      <alignment horizontal="center"/>
      <protection/>
    </xf>
    <xf numFmtId="16" fontId="1" fillId="0" borderId="0" xfId="46" applyNumberFormat="1" applyFont="1" applyFill="1" applyBorder="1" applyAlignment="1">
      <alignment horizontal="center"/>
      <protection/>
    </xf>
    <xf numFmtId="0" fontId="1" fillId="0" borderId="0" xfId="46" applyNumberFormat="1" applyFont="1" applyFill="1" applyAlignment="1" quotePrefix="1">
      <alignment horizontal="right"/>
      <protection/>
    </xf>
    <xf numFmtId="0" fontId="1" fillId="0" borderId="0" xfId="46" applyNumberFormat="1" applyFont="1" applyFill="1" applyBorder="1" applyAlignment="1" quotePrefix="1">
      <alignment horizontal="right"/>
      <protection/>
    </xf>
    <xf numFmtId="0" fontId="1" fillId="0" borderId="0" xfId="46" applyNumberFormat="1" applyFont="1" applyFill="1" applyAlignment="1">
      <alignment horizontal="right"/>
      <protection/>
    </xf>
    <xf numFmtId="0" fontId="1" fillId="0" borderId="0" xfId="46" applyNumberFormat="1" applyFont="1" applyFill="1" applyBorder="1" applyAlignment="1">
      <alignment horizontal="right"/>
      <protection/>
    </xf>
    <xf numFmtId="0" fontId="0" fillId="0" borderId="0" xfId="46" applyNumberFormat="1" applyFont="1" applyFill="1">
      <alignment/>
      <protection/>
    </xf>
    <xf numFmtId="0" fontId="0" fillId="0" borderId="0" xfId="46" applyNumberFormat="1" applyFont="1" applyFill="1" applyBorder="1">
      <alignment/>
      <protection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 horizontal="centerContinuous"/>
    </xf>
    <xf numFmtId="179" fontId="0" fillId="0" borderId="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0" xfId="42" applyNumberFormat="1" applyFont="1" applyFill="1" applyAlignment="1">
      <alignment horizontal="centerContinuous"/>
    </xf>
    <xf numFmtId="179" fontId="0" fillId="0" borderId="0" xfId="42" applyNumberFormat="1" applyFont="1" applyFill="1" applyAlignment="1">
      <alignment horizontal="center"/>
    </xf>
    <xf numFmtId="179" fontId="0" fillId="0" borderId="10" xfId="42" applyNumberFormat="1" applyFont="1" applyFill="1" applyBorder="1" applyAlignment="1">
      <alignment horizontal="centerContinuous"/>
    </xf>
    <xf numFmtId="179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81" fontId="0" fillId="0" borderId="0" xfId="42" applyNumberFormat="1" applyFont="1" applyFill="1" applyAlignment="1">
      <alignment/>
    </xf>
    <xf numFmtId="181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1" xfId="46" applyNumberFormat="1" applyFont="1" applyBorder="1">
      <alignment/>
      <protection/>
    </xf>
    <xf numFmtId="179" fontId="0" fillId="0" borderId="11" xfId="46" applyNumberFormat="1" applyFont="1" applyFill="1" applyBorder="1">
      <alignment/>
      <protection/>
    </xf>
    <xf numFmtId="179" fontId="0" fillId="0" borderId="0" xfId="46" applyNumberFormat="1" applyFont="1" applyBorder="1">
      <alignment/>
      <protection/>
    </xf>
    <xf numFmtId="179" fontId="0" fillId="0" borderId="0" xfId="46" applyNumberFormat="1" applyFont="1" applyFill="1" applyBorder="1">
      <alignment/>
      <protection/>
    </xf>
    <xf numFmtId="179" fontId="0" fillId="0" borderId="11" xfId="42" applyNumberFormat="1" applyFont="1" applyBorder="1" applyAlignment="1">
      <alignment/>
    </xf>
    <xf numFmtId="0" fontId="10" fillId="0" borderId="0" xfId="46" applyNumberFormat="1" applyFont="1">
      <alignment/>
      <protection/>
    </xf>
    <xf numFmtId="0" fontId="0" fillId="0" borderId="0" xfId="0" applyNumberFormat="1" applyAlignment="1" quotePrefix="1">
      <alignment/>
    </xf>
    <xf numFmtId="0" fontId="0" fillId="0" borderId="0" xfId="46" applyNumberFormat="1" applyFont="1" applyFill="1" quotePrefix="1">
      <alignment/>
      <protection/>
    </xf>
    <xf numFmtId="179" fontId="0" fillId="33" borderId="0" xfId="42" applyNumberFormat="1" applyFont="1" applyFill="1" applyAlignment="1">
      <alignment/>
    </xf>
    <xf numFmtId="179" fontId="0" fillId="33" borderId="10" xfId="42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" fillId="0" borderId="12" xfId="46" applyNumberFormat="1" applyFont="1" applyFill="1" applyBorder="1" applyAlignment="1">
      <alignment horizontal="center"/>
      <protection/>
    </xf>
    <xf numFmtId="16" fontId="1" fillId="0" borderId="10" xfId="46" applyNumberFormat="1" applyFont="1" applyFill="1" applyBorder="1" applyAlignment="1" quotePrefix="1">
      <alignment horizontal="center"/>
      <protection/>
    </xf>
    <xf numFmtId="16" fontId="1" fillId="0" borderId="10" xfId="46" applyNumberFormat="1" applyFont="1" applyFill="1" applyBorder="1" applyAlignment="1">
      <alignment horizontal="center"/>
      <protection/>
    </xf>
    <xf numFmtId="0" fontId="1" fillId="0" borderId="10" xfId="46" applyNumberFormat="1" applyFont="1" applyFill="1" applyBorder="1" applyAlignment="1">
      <alignment horizontal="center"/>
      <protection/>
    </xf>
    <xf numFmtId="0" fontId="1" fillId="0" borderId="0" xfId="46" applyNumberFormat="1" applyFont="1" applyAlignment="1">
      <alignment horizontal="center"/>
      <protection/>
    </xf>
    <xf numFmtId="16" fontId="1" fillId="0" borderId="10" xfId="46" applyNumberFormat="1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6"/>
  <sheetViews>
    <sheetView view="pageBreakPreview" zoomScale="130" zoomScaleSheetLayoutView="130" zoomScalePageLayoutView="0" workbookViewId="0" topLeftCell="A1">
      <selection activeCell="E40" sqref="E40"/>
    </sheetView>
  </sheetViews>
  <sheetFormatPr defaultColWidth="9.140625" defaultRowHeight="12.75"/>
  <cols>
    <col min="1" max="1" width="41.57421875" style="0" customWidth="1"/>
    <col min="2" max="3" width="14.28125" style="34" customWidth="1"/>
    <col min="4" max="4" width="1.421875" style="41" customWidth="1"/>
    <col min="5" max="5" width="14.28125" style="34" customWidth="1"/>
    <col min="6" max="6" width="14.28125" style="0" customWidth="1"/>
    <col min="7" max="7" width="14.00390625" style="0" hidden="1" customWidth="1"/>
    <col min="8" max="8" width="12.28125" style="0" hidden="1" customWidth="1"/>
    <col min="9" max="9" width="12.85156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2"/>
      <c r="C3" s="42"/>
      <c r="D3" s="43"/>
      <c r="E3" s="42"/>
      <c r="F3" s="1"/>
    </row>
    <row r="4" spans="1:6" ht="15">
      <c r="A4" s="8" t="s">
        <v>54</v>
      </c>
      <c r="B4" s="42"/>
      <c r="C4" s="42"/>
      <c r="D4" s="43"/>
      <c r="E4" s="42"/>
      <c r="F4" s="1"/>
    </row>
    <row r="5" spans="1:6" ht="15">
      <c r="A5" s="8" t="s">
        <v>21</v>
      </c>
      <c r="B5" s="42"/>
      <c r="C5" s="42"/>
      <c r="D5" s="43"/>
      <c r="E5" s="42"/>
      <c r="F5" s="1"/>
    </row>
    <row r="6" spans="1:6" ht="12.75">
      <c r="A6" s="1"/>
      <c r="B6" s="42"/>
      <c r="C6" s="42"/>
      <c r="D6" s="43"/>
      <c r="E6" s="42"/>
      <c r="F6" s="1"/>
    </row>
    <row r="7" spans="1:6" ht="12.75">
      <c r="A7" s="1"/>
      <c r="B7" s="44" t="s">
        <v>32</v>
      </c>
      <c r="C7" s="44"/>
      <c r="D7" s="45"/>
      <c r="E7" s="44" t="s">
        <v>33</v>
      </c>
      <c r="F7" s="9"/>
    </row>
    <row r="8" spans="1:6" ht="12.75">
      <c r="A8" s="1"/>
      <c r="B8" s="82" t="s">
        <v>31</v>
      </c>
      <c r="C8" s="82"/>
      <c r="D8" s="46"/>
      <c r="E8" s="82" t="s">
        <v>31</v>
      </c>
      <c r="F8" s="82"/>
    </row>
    <row r="9" spans="1:6" ht="12.75">
      <c r="A9" s="1"/>
      <c r="B9" s="83" t="s">
        <v>52</v>
      </c>
      <c r="C9" s="84"/>
      <c r="D9" s="47"/>
      <c r="E9" s="83" t="str">
        <f>B9</f>
        <v>31 March</v>
      </c>
      <c r="F9" s="84"/>
    </row>
    <row r="10" spans="1:6" ht="12.75">
      <c r="A10" s="1"/>
      <c r="B10" s="48">
        <v>2011</v>
      </c>
      <c r="C10" s="48">
        <v>2010</v>
      </c>
      <c r="D10" s="49"/>
      <c r="E10" s="48">
        <v>2011</v>
      </c>
      <c r="F10" s="31">
        <v>2010</v>
      </c>
    </row>
    <row r="11" spans="1:6" ht="12.75">
      <c r="A11" s="1"/>
      <c r="B11" s="50" t="s">
        <v>2</v>
      </c>
      <c r="C11" s="50" t="s">
        <v>2</v>
      </c>
      <c r="D11" s="51"/>
      <c r="E11" s="50" t="s">
        <v>2</v>
      </c>
      <c r="F11" s="31" t="s">
        <v>2</v>
      </c>
    </row>
    <row r="12" spans="1:6" ht="12.75">
      <c r="A12" s="2"/>
      <c r="B12" s="52"/>
      <c r="C12" s="52"/>
      <c r="D12" s="53"/>
      <c r="E12" s="52"/>
      <c r="F12" s="2"/>
    </row>
    <row r="13" spans="1:166" ht="12.75">
      <c r="A13" s="2" t="s">
        <v>4</v>
      </c>
      <c r="B13" s="54">
        <f>E13</f>
        <v>278386</v>
      </c>
      <c r="C13" s="54">
        <f>F13</f>
        <v>183205</v>
      </c>
      <c r="D13" s="55"/>
      <c r="E13" s="54">
        <v>278386</v>
      </c>
      <c r="F13" s="3">
        <v>183205</v>
      </c>
      <c r="G13" s="6">
        <v>226448</v>
      </c>
      <c r="H13" s="6">
        <v>126107</v>
      </c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4"/>
      <c r="C14" s="54"/>
      <c r="D14" s="56"/>
      <c r="E14" s="54"/>
      <c r="F14" s="3"/>
      <c r="G14" s="6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4">
        <f aca="true" t="shared" si="0" ref="B15:C18">E15</f>
        <v>-176002</v>
      </c>
      <c r="C15" s="54">
        <f t="shared" si="0"/>
        <v>-128807</v>
      </c>
      <c r="D15" s="55"/>
      <c r="E15" s="54">
        <v>-176002</v>
      </c>
      <c r="F15" s="3">
        <v>-128807</v>
      </c>
      <c r="G15" s="6">
        <v>-145983</v>
      </c>
      <c r="H15" s="6">
        <v>-96594</v>
      </c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4">
        <f t="shared" si="0"/>
        <v>6533</v>
      </c>
      <c r="C16" s="54">
        <f t="shared" si="0"/>
        <v>8010</v>
      </c>
      <c r="D16" s="55"/>
      <c r="E16" s="54">
        <v>6533</v>
      </c>
      <c r="F16" s="3">
        <v>8010</v>
      </c>
      <c r="G16" s="6">
        <v>6262</v>
      </c>
      <c r="H16" s="6">
        <v>1838</v>
      </c>
      <c r="I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4">
        <f t="shared" si="0"/>
        <v>-7</v>
      </c>
      <c r="C17" s="54">
        <f t="shared" si="0"/>
        <v>-6</v>
      </c>
      <c r="D17" s="55"/>
      <c r="E17" s="54">
        <v>-7</v>
      </c>
      <c r="F17" s="20">
        <v>-6</v>
      </c>
      <c r="G17" s="6">
        <v>-51</v>
      </c>
      <c r="H17" s="6">
        <v>-30</v>
      </c>
      <c r="I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25</v>
      </c>
      <c r="B18" s="57">
        <f t="shared" si="0"/>
        <v>3525</v>
      </c>
      <c r="C18" s="57">
        <f t="shared" si="0"/>
        <v>2160</v>
      </c>
      <c r="D18" s="55"/>
      <c r="E18" s="57">
        <v>3525</v>
      </c>
      <c r="F18" s="57">
        <v>2160</v>
      </c>
      <c r="G18" s="6">
        <v>984</v>
      </c>
      <c r="H18" s="6">
        <v>1089</v>
      </c>
      <c r="I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2"/>
      <c r="B19" s="54"/>
      <c r="C19" s="58"/>
      <c r="D19" s="55"/>
      <c r="E19" s="54"/>
      <c r="F19" s="17"/>
      <c r="G19" s="6"/>
      <c r="H19" s="6"/>
      <c r="I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 t="s">
        <v>8</v>
      </c>
      <c r="B20" s="54">
        <f>SUM(B13:B19)</f>
        <v>112435</v>
      </c>
      <c r="C20" s="54">
        <f>SUM(C13:C19)</f>
        <v>64562</v>
      </c>
      <c r="D20" s="56"/>
      <c r="E20" s="54">
        <f>SUM(E13:E19)</f>
        <v>112435</v>
      </c>
      <c r="F20" s="3">
        <f>SUM(F13:F19)</f>
        <v>64562</v>
      </c>
      <c r="G20" s="6">
        <v>87666</v>
      </c>
      <c r="H20" s="6">
        <v>32749</v>
      </c>
      <c r="I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54"/>
      <c r="C21" s="58"/>
      <c r="D21" s="55"/>
      <c r="E21" s="54"/>
      <c r="F21" s="17"/>
      <c r="G21" s="6"/>
      <c r="H21" s="6"/>
      <c r="I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 t="s">
        <v>26</v>
      </c>
      <c r="B22" s="57">
        <f>E22</f>
        <v>-26338</v>
      </c>
      <c r="C22" s="57">
        <f>F22</f>
        <v>-15688</v>
      </c>
      <c r="D22" s="55"/>
      <c r="E22" s="57">
        <v>-26338</v>
      </c>
      <c r="F22" s="29">
        <v>-15688</v>
      </c>
      <c r="G22" s="6">
        <v>-18706</v>
      </c>
      <c r="H22" s="6">
        <v>-9310</v>
      </c>
      <c r="I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2:166" ht="12.75">
      <c r="B23" s="54"/>
      <c r="C23" s="58"/>
      <c r="D23" s="55"/>
      <c r="E23" s="54"/>
      <c r="F23" s="17"/>
      <c r="G23" s="6"/>
      <c r="H23" s="6"/>
      <c r="I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 t="s">
        <v>9</v>
      </c>
      <c r="B24" s="54">
        <f>B20+B22</f>
        <v>86097</v>
      </c>
      <c r="C24" s="54">
        <f>C20+C22</f>
        <v>48874</v>
      </c>
      <c r="D24" s="56"/>
      <c r="E24" s="54">
        <f>E20+E22</f>
        <v>86097</v>
      </c>
      <c r="F24" s="3">
        <f>F20+F22</f>
        <v>48874</v>
      </c>
      <c r="G24" s="6">
        <v>68960</v>
      </c>
      <c r="H24" s="6">
        <v>23439</v>
      </c>
      <c r="I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 hidden="1">
      <c r="A25" s="2"/>
      <c r="B25" s="54"/>
      <c r="C25" s="58"/>
      <c r="D25" s="55"/>
      <c r="E25" s="54"/>
      <c r="F25" s="17"/>
      <c r="G25" s="6"/>
      <c r="H25" s="6"/>
      <c r="I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 hidden="1">
      <c r="A26" s="2" t="s">
        <v>10</v>
      </c>
      <c r="B26" s="54">
        <v>0</v>
      </c>
      <c r="C26" s="54">
        <f>G26</f>
        <v>0</v>
      </c>
      <c r="D26" s="55"/>
      <c r="E26" s="54">
        <v>0</v>
      </c>
      <c r="F26" s="17">
        <v>0</v>
      </c>
      <c r="G26" s="6">
        <v>0</v>
      </c>
      <c r="H26" s="6">
        <v>0</v>
      </c>
      <c r="I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57"/>
      <c r="C27" s="60"/>
      <c r="D27" s="55"/>
      <c r="E27" s="57"/>
      <c r="F27" s="30"/>
      <c r="G27" s="6"/>
      <c r="H27" s="6"/>
      <c r="I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6"/>
      <c r="C28" s="55"/>
      <c r="D28" s="55"/>
      <c r="E28" s="56"/>
      <c r="F28" s="18"/>
      <c r="G28" s="6"/>
      <c r="H28" s="6"/>
      <c r="I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 customHeight="1">
      <c r="A29" s="2" t="s">
        <v>27</v>
      </c>
      <c r="B29" s="57">
        <f>B24+B26</f>
        <v>86097</v>
      </c>
      <c r="C29" s="57">
        <f>C24+C26</f>
        <v>48874</v>
      </c>
      <c r="D29" s="56"/>
      <c r="E29" s="57">
        <f>E24+E26</f>
        <v>86097</v>
      </c>
      <c r="F29" s="29">
        <f>F24+F26</f>
        <v>48874</v>
      </c>
      <c r="G29" s="6">
        <v>68960</v>
      </c>
      <c r="H29" s="6">
        <v>23439</v>
      </c>
      <c r="I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2:166" ht="12.75" customHeight="1">
      <c r="B30" s="54"/>
      <c r="C30" s="54"/>
      <c r="D30" s="56"/>
      <c r="E30" s="54"/>
      <c r="F30" s="3"/>
      <c r="G30" s="6"/>
      <c r="H30" s="6"/>
      <c r="I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 customHeight="1">
      <c r="A31" s="2" t="s">
        <v>28</v>
      </c>
      <c r="B31" s="54"/>
      <c r="C31" s="54"/>
      <c r="D31" s="56"/>
      <c r="E31" s="54"/>
      <c r="F31" s="3"/>
      <c r="G31" s="6"/>
      <c r="H31" s="6"/>
      <c r="I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29</v>
      </c>
      <c r="B32" s="54">
        <f>E32</f>
        <v>86097</v>
      </c>
      <c r="C32" s="54">
        <f>F32</f>
        <v>48904</v>
      </c>
      <c r="D32" s="56"/>
      <c r="E32" s="54">
        <f>E34-E33</f>
        <v>86097</v>
      </c>
      <c r="F32" s="54">
        <v>48904</v>
      </c>
      <c r="G32" s="6">
        <v>68960</v>
      </c>
      <c r="H32" s="6">
        <v>23439</v>
      </c>
      <c r="I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30</v>
      </c>
      <c r="B33" s="54">
        <f>E33</f>
        <v>0</v>
      </c>
      <c r="C33" s="54">
        <f>F33</f>
        <v>-30</v>
      </c>
      <c r="D33" s="56"/>
      <c r="E33" s="54">
        <v>0</v>
      </c>
      <c r="F33" s="57">
        <v>-30</v>
      </c>
      <c r="G33" s="6">
        <v>0</v>
      </c>
      <c r="H33" s="6">
        <v>0</v>
      </c>
      <c r="I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/>
      <c r="B34" s="61">
        <f>SUM(B32:B33)</f>
        <v>86097</v>
      </c>
      <c r="C34" s="61">
        <f>SUM(C32:C33)</f>
        <v>48874</v>
      </c>
      <c r="D34" s="56"/>
      <c r="E34" s="61">
        <v>86097</v>
      </c>
      <c r="F34" s="61">
        <f>SUM(F32:F33)</f>
        <v>48874</v>
      </c>
      <c r="G34" s="6">
        <v>68960</v>
      </c>
      <c r="H34" s="6">
        <v>23439</v>
      </c>
      <c r="I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 t="s">
        <v>11</v>
      </c>
      <c r="B35" s="54"/>
      <c r="C35" s="58"/>
      <c r="D35" s="55"/>
      <c r="E35" s="54"/>
      <c r="F35" s="11"/>
      <c r="G35" s="6"/>
      <c r="H35" s="6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2" t="s">
        <v>23</v>
      </c>
      <c r="B36" s="54"/>
      <c r="C36" s="58"/>
      <c r="D36" s="55"/>
      <c r="E36" s="54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2" t="s">
        <v>56</v>
      </c>
      <c r="B37" s="62">
        <f>B32*1000/208134266*100</f>
        <v>41.366086255109956</v>
      </c>
      <c r="C37" s="62">
        <f>C32*1000/208134266*100</f>
        <v>23.49637132791964</v>
      </c>
      <c r="D37" s="63"/>
      <c r="E37" s="62">
        <f>E32*1000/208134266*100</f>
        <v>41.366086255109956</v>
      </c>
      <c r="F37" s="13">
        <f>F32*1000/208134266*100</f>
        <v>23.49637132791964</v>
      </c>
      <c r="G37" s="6">
        <v>33.132458833088066</v>
      </c>
      <c r="H37" s="6">
        <v>11.26148060598537</v>
      </c>
      <c r="I37" s="5"/>
      <c r="J37" s="6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2" t="s">
        <v>3</v>
      </c>
      <c r="B38" s="62">
        <v>0</v>
      </c>
      <c r="C38" s="59">
        <v>0</v>
      </c>
      <c r="D38" s="55"/>
      <c r="E38" s="62">
        <v>0</v>
      </c>
      <c r="F38" s="3">
        <f>F36</f>
        <v>0</v>
      </c>
      <c r="G38" s="6">
        <v>0</v>
      </c>
      <c r="H38" s="6">
        <v>0</v>
      </c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9.75" customHeight="1">
      <c r="A39" s="12"/>
      <c r="B39" s="54"/>
      <c r="C39" s="54"/>
      <c r="D39" s="56"/>
      <c r="E39" s="54"/>
      <c r="F39" s="3"/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6"/>
      <c r="B40" s="54"/>
      <c r="C40" s="58"/>
      <c r="D40" s="55"/>
      <c r="E40" s="54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2" t="s">
        <v>24</v>
      </c>
      <c r="B41" s="62"/>
      <c r="C41" s="54"/>
      <c r="D41" s="56"/>
      <c r="E41" s="62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57</v>
      </c>
      <c r="B42" s="54"/>
      <c r="C42" s="54"/>
      <c r="D42" s="56"/>
      <c r="E42" s="64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16"/>
      <c r="B43" s="64"/>
      <c r="C43" s="54"/>
      <c r="D43" s="56"/>
      <c r="E43" s="64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2"/>
      <c r="B44" s="54"/>
      <c r="C44" s="54"/>
      <c r="D44" s="56"/>
      <c r="E44" s="54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5"/>
      <c r="B45" s="54"/>
      <c r="C45" s="54"/>
      <c r="D45" s="56"/>
      <c r="E45" s="54"/>
      <c r="F45" s="11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5"/>
      <c r="E46" s="55"/>
      <c r="F46" s="19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2"/>
      <c r="B47" s="63"/>
      <c r="C47" s="56"/>
      <c r="D47" s="56"/>
      <c r="E47" s="63"/>
      <c r="F47" s="21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54"/>
      <c r="C48" s="54"/>
      <c r="D48" s="56"/>
      <c r="E48" s="54"/>
      <c r="F48" s="3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4"/>
      <c r="C49" s="54"/>
      <c r="D49" s="56"/>
      <c r="E49" s="54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4"/>
      <c r="C50" s="54"/>
      <c r="D50" s="56"/>
      <c r="E50" s="54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4"/>
      <c r="C51" s="54"/>
      <c r="D51" s="56"/>
      <c r="E51" s="54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4"/>
      <c r="C52" s="54"/>
      <c r="D52" s="56"/>
      <c r="E52" s="54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4"/>
      <c r="C53" s="54"/>
      <c r="D53" s="56"/>
      <c r="E53" s="54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4"/>
      <c r="C54" s="54"/>
      <c r="D54" s="56"/>
      <c r="E54" s="54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4"/>
      <c r="C55" s="54"/>
      <c r="D55" s="56"/>
      <c r="E55" s="54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4"/>
      <c r="C56" s="54"/>
      <c r="D56" s="56"/>
      <c r="E56" s="54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4"/>
      <c r="C57" s="54"/>
      <c r="D57" s="56"/>
      <c r="E57" s="54"/>
      <c r="F57" s="11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4"/>
      <c r="C58" s="54"/>
      <c r="D58" s="56"/>
      <c r="E58" s="54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4"/>
      <c r="C59" s="54"/>
      <c r="D59" s="56"/>
      <c r="E59" s="54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4"/>
      <c r="C60" s="54"/>
      <c r="D60" s="56"/>
      <c r="E60" s="54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4"/>
      <c r="C61" s="54"/>
      <c r="D61" s="56"/>
      <c r="E61" s="54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4"/>
      <c r="C62" s="54"/>
      <c r="D62" s="56"/>
      <c r="E62" s="54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4"/>
      <c r="C63" s="54"/>
      <c r="D63" s="56"/>
      <c r="E63" s="54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4"/>
      <c r="C64" s="54"/>
      <c r="D64" s="56"/>
      <c r="E64" s="54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4"/>
      <c r="C65" s="54"/>
      <c r="D65" s="56"/>
      <c r="E65" s="54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4"/>
      <c r="C66" s="54"/>
      <c r="D66" s="56"/>
      <c r="E66" s="54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2:166" ht="12.75">
      <c r="B67" s="54"/>
      <c r="C67" s="54"/>
      <c r="D67" s="56"/>
      <c r="E67" s="54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37"/>
      <c r="C68" s="37"/>
      <c r="D68" s="40"/>
      <c r="E68" s="37"/>
      <c r="F68" s="5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7"/>
      <c r="C69" s="37"/>
      <c r="D69" s="40"/>
      <c r="E69" s="37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7"/>
      <c r="C70" s="37"/>
      <c r="D70" s="40"/>
      <c r="E70" s="37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7"/>
      <c r="C71" s="37"/>
      <c r="D71" s="40"/>
      <c r="E71" s="37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65"/>
      <c r="C72" s="65"/>
      <c r="D72" s="66"/>
      <c r="E72" s="65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5"/>
      <c r="C73" s="65"/>
      <c r="D73" s="66"/>
      <c r="E73" s="65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5"/>
      <c r="C74" s="65"/>
      <c r="D74" s="66"/>
      <c r="E74" s="65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5"/>
      <c r="C75" s="65"/>
      <c r="D75" s="66"/>
      <c r="E75" s="65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5"/>
      <c r="C76" s="65"/>
      <c r="D76" s="66"/>
      <c r="E76" s="65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5"/>
      <c r="C77" s="65"/>
      <c r="D77" s="66"/>
      <c r="E77" s="65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5"/>
      <c r="C78" s="65"/>
      <c r="D78" s="66"/>
      <c r="E78" s="65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5"/>
      <c r="C79" s="65"/>
      <c r="D79" s="66"/>
      <c r="E79" s="65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5"/>
      <c r="C80" s="65"/>
      <c r="D80" s="66"/>
      <c r="E80" s="65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5"/>
      <c r="C81" s="65"/>
      <c r="D81" s="66"/>
      <c r="E81" s="65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5"/>
      <c r="C82" s="65"/>
      <c r="D82" s="66"/>
      <c r="E82" s="65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5"/>
      <c r="C83" s="65"/>
      <c r="D83" s="66"/>
      <c r="E83" s="65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5"/>
      <c r="C84" s="65"/>
      <c r="D84" s="66"/>
      <c r="E84" s="65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5"/>
      <c r="C85" s="65"/>
      <c r="D85" s="66"/>
      <c r="E85" s="65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5"/>
      <c r="C86" s="65"/>
      <c r="D86" s="66"/>
      <c r="E86" s="65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5"/>
      <c r="C87" s="65"/>
      <c r="D87" s="66"/>
      <c r="E87" s="65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5"/>
      <c r="C88" s="65"/>
      <c r="D88" s="66"/>
      <c r="E88" s="65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5"/>
      <c r="C89" s="65"/>
      <c r="D89" s="66"/>
      <c r="E89" s="65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5"/>
      <c r="C90" s="65"/>
      <c r="D90" s="66"/>
      <c r="E90" s="65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5"/>
      <c r="C91" s="65"/>
      <c r="D91" s="66"/>
      <c r="E91" s="65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5"/>
      <c r="C92" s="65"/>
      <c r="D92" s="66"/>
      <c r="E92" s="65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5"/>
      <c r="C93" s="65"/>
      <c r="D93" s="66"/>
      <c r="E93" s="65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5"/>
      <c r="C94" s="65"/>
      <c r="D94" s="66"/>
      <c r="E94" s="65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5"/>
      <c r="C95" s="65"/>
      <c r="D95" s="66"/>
      <c r="E95" s="65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5"/>
      <c r="C96" s="65"/>
      <c r="D96" s="66"/>
      <c r="E96" s="65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5"/>
      <c r="C97" s="65"/>
      <c r="D97" s="66"/>
      <c r="E97" s="65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5"/>
      <c r="C98" s="65"/>
      <c r="D98" s="66"/>
      <c r="E98" s="6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5"/>
      <c r="C99" s="65"/>
      <c r="D99" s="66"/>
      <c r="E99" s="65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5"/>
      <c r="C100" s="65"/>
      <c r="D100" s="66"/>
      <c r="E100" s="65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5"/>
      <c r="C101" s="65"/>
      <c r="D101" s="66"/>
      <c r="E101" s="65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5"/>
      <c r="C102" s="65"/>
      <c r="D102" s="66"/>
      <c r="E102" s="65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5"/>
      <c r="C103" s="65"/>
      <c r="D103" s="66"/>
      <c r="E103" s="65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5"/>
      <c r="C104" s="65"/>
      <c r="D104" s="66"/>
      <c r="E104" s="65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5"/>
      <c r="C105" s="65"/>
      <c r="D105" s="66"/>
      <c r="E105" s="65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5"/>
      <c r="C106" s="65"/>
      <c r="D106" s="66"/>
      <c r="E106" s="65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5"/>
      <c r="C107" s="65"/>
      <c r="D107" s="66"/>
      <c r="E107" s="65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5"/>
      <c r="C108" s="65"/>
      <c r="D108" s="66"/>
      <c r="E108" s="65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5"/>
      <c r="C109" s="65"/>
      <c r="D109" s="66"/>
      <c r="E109" s="65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5"/>
      <c r="C110" s="65"/>
      <c r="D110" s="66"/>
      <c r="E110" s="65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5"/>
      <c r="C111" s="65"/>
      <c r="D111" s="66"/>
      <c r="E111" s="65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5"/>
      <c r="C112" s="65"/>
      <c r="D112" s="66"/>
      <c r="E112" s="65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5"/>
      <c r="C113" s="65"/>
      <c r="D113" s="66"/>
      <c r="E113" s="65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5"/>
      <c r="C114" s="65"/>
      <c r="D114" s="66"/>
      <c r="E114" s="65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5"/>
      <c r="C115" s="65"/>
      <c r="D115" s="66"/>
      <c r="E115" s="65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5"/>
      <c r="C116" s="65"/>
      <c r="D116" s="66"/>
      <c r="E116" s="65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5"/>
      <c r="C117" s="65"/>
      <c r="D117" s="66"/>
      <c r="E117" s="65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5"/>
      <c r="C118" s="65"/>
      <c r="D118" s="66"/>
      <c r="E118" s="65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5"/>
      <c r="C119" s="65"/>
      <c r="D119" s="66"/>
      <c r="E119" s="65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5"/>
      <c r="C120" s="65"/>
      <c r="D120" s="66"/>
      <c r="E120" s="65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5"/>
      <c r="C121" s="65"/>
      <c r="D121" s="66"/>
      <c r="E121" s="65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5"/>
      <c r="C122" s="65"/>
      <c r="D122" s="66"/>
      <c r="E122" s="65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5"/>
      <c r="C123" s="65"/>
      <c r="D123" s="66"/>
      <c r="E123" s="65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5"/>
      <c r="C124" s="65"/>
      <c r="D124" s="66"/>
      <c r="E124" s="65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5"/>
      <c r="C125" s="65"/>
      <c r="D125" s="66"/>
      <c r="E125" s="6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5"/>
      <c r="C126" s="65"/>
      <c r="D126" s="66"/>
      <c r="E126" s="65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5"/>
      <c r="C127" s="65"/>
      <c r="D127" s="66"/>
      <c r="E127" s="65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5"/>
      <c r="C128" s="65"/>
      <c r="D128" s="66"/>
      <c r="E128" s="65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5"/>
      <c r="C129" s="65"/>
      <c r="D129" s="66"/>
      <c r="E129" s="65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5"/>
      <c r="C130" s="65"/>
      <c r="D130" s="66"/>
      <c r="E130" s="65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5"/>
      <c r="C131" s="65"/>
      <c r="D131" s="66"/>
      <c r="E131" s="65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5"/>
      <c r="C132" s="65"/>
      <c r="D132" s="66"/>
      <c r="E132" s="65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5"/>
      <c r="C133" s="65"/>
      <c r="D133" s="66"/>
      <c r="E133" s="65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5"/>
      <c r="C134" s="65"/>
      <c r="D134" s="66"/>
      <c r="E134" s="65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5"/>
      <c r="C135" s="65"/>
      <c r="D135" s="66"/>
      <c r="E135" s="65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5"/>
      <c r="C136" s="65"/>
      <c r="D136" s="66"/>
      <c r="E136" s="65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5"/>
      <c r="C137" s="65"/>
      <c r="D137" s="66"/>
      <c r="E137" s="65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5"/>
      <c r="C138" s="65"/>
      <c r="D138" s="66"/>
      <c r="E138" s="65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5"/>
      <c r="C139" s="65"/>
      <c r="D139" s="66"/>
      <c r="E139" s="65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5"/>
      <c r="C140" s="65"/>
      <c r="D140" s="66"/>
      <c r="E140" s="65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5"/>
      <c r="C141" s="65"/>
      <c r="D141" s="66"/>
      <c r="E141" s="65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5"/>
      <c r="C142" s="65"/>
      <c r="D142" s="66"/>
      <c r="E142" s="65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5"/>
      <c r="C143" s="65"/>
      <c r="D143" s="66"/>
      <c r="E143" s="65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5"/>
      <c r="C144" s="65"/>
      <c r="D144" s="66"/>
      <c r="E144" s="65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5"/>
      <c r="C145" s="65"/>
      <c r="D145" s="66"/>
      <c r="E145" s="65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5"/>
      <c r="C146" s="65"/>
      <c r="D146" s="66"/>
      <c r="E146" s="65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5"/>
      <c r="C147" s="65"/>
      <c r="D147" s="66"/>
      <c r="E147" s="65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5"/>
      <c r="C148" s="65"/>
      <c r="D148" s="66"/>
      <c r="E148" s="65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5"/>
      <c r="C149" s="65"/>
      <c r="D149" s="66"/>
      <c r="E149" s="65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5"/>
      <c r="C150" s="65"/>
      <c r="D150" s="66"/>
      <c r="E150" s="65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5"/>
      <c r="C151" s="65"/>
      <c r="D151" s="66"/>
      <c r="E151" s="65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5"/>
      <c r="C152" s="65"/>
      <c r="D152" s="66"/>
      <c r="E152" s="65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5"/>
      <c r="C153" s="65"/>
      <c r="D153" s="66"/>
      <c r="E153" s="65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5"/>
      <c r="C154" s="65"/>
      <c r="D154" s="66"/>
      <c r="E154" s="65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5"/>
      <c r="C155" s="65"/>
      <c r="D155" s="66"/>
      <c r="E155" s="65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5"/>
      <c r="C156" s="65"/>
      <c r="D156" s="66"/>
      <c r="E156" s="6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5"/>
      <c r="C157" s="65"/>
      <c r="D157" s="66"/>
      <c r="E157" s="65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5"/>
      <c r="C158" s="65"/>
      <c r="D158" s="66"/>
      <c r="E158" s="65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5"/>
      <c r="C159" s="65"/>
      <c r="D159" s="66"/>
      <c r="E159" s="65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5"/>
      <c r="C160" s="65"/>
      <c r="D160" s="66"/>
      <c r="E160" s="65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5"/>
      <c r="C161" s="65"/>
      <c r="D161" s="66"/>
      <c r="E161" s="65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5"/>
      <c r="C162" s="65"/>
      <c r="D162" s="66"/>
      <c r="E162" s="65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5"/>
      <c r="C163" s="65"/>
      <c r="D163" s="66"/>
      <c r="E163" s="65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5"/>
      <c r="C164" s="65"/>
      <c r="D164" s="66"/>
      <c r="E164" s="65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5"/>
      <c r="C165" s="65"/>
      <c r="D165" s="66"/>
      <c r="E165" s="65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5"/>
      <c r="C166" s="65"/>
      <c r="D166" s="66"/>
      <c r="E166" s="65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5"/>
      <c r="C167" s="65"/>
      <c r="D167" s="66"/>
      <c r="E167" s="65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5"/>
      <c r="C168" s="65"/>
      <c r="D168" s="66"/>
      <c r="E168" s="65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5"/>
      <c r="C169" s="65"/>
      <c r="D169" s="66"/>
      <c r="E169" s="65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5"/>
      <c r="C170" s="65"/>
      <c r="D170" s="66"/>
      <c r="E170" s="65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5"/>
      <c r="C171" s="65"/>
      <c r="D171" s="66"/>
      <c r="E171" s="65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5"/>
      <c r="C172" s="65"/>
      <c r="D172" s="66"/>
      <c r="E172" s="65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5"/>
      <c r="C173" s="65"/>
      <c r="D173" s="66"/>
      <c r="E173" s="65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5"/>
      <c r="C174" s="65"/>
      <c r="D174" s="66"/>
      <c r="E174" s="65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5"/>
      <c r="C175" s="65"/>
      <c r="D175" s="66"/>
      <c r="E175" s="65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5"/>
      <c r="C176" s="65"/>
      <c r="D176" s="66"/>
      <c r="E176" s="65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5"/>
      <c r="C177" s="65"/>
      <c r="D177" s="66"/>
      <c r="E177" s="65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5"/>
      <c r="C178" s="65"/>
      <c r="D178" s="66"/>
      <c r="E178" s="65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5"/>
      <c r="C179" s="65"/>
      <c r="D179" s="66"/>
      <c r="E179" s="65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5"/>
      <c r="C180" s="65"/>
      <c r="D180" s="66"/>
      <c r="E180" s="65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5"/>
      <c r="C181" s="65"/>
      <c r="D181" s="66"/>
      <c r="E181" s="65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5"/>
      <c r="C182" s="65"/>
      <c r="D182" s="66"/>
      <c r="E182" s="65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5"/>
      <c r="C183" s="65"/>
      <c r="D183" s="66"/>
      <c r="E183" s="65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5"/>
      <c r="C184" s="65"/>
      <c r="D184" s="66"/>
      <c r="E184" s="65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5"/>
      <c r="C185" s="65"/>
      <c r="D185" s="66"/>
      <c r="E185" s="65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5"/>
      <c r="C186" s="65"/>
      <c r="D186" s="66"/>
      <c r="E186" s="65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5"/>
      <c r="C187" s="65"/>
      <c r="D187" s="66"/>
      <c r="E187" s="65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5"/>
      <c r="C188" s="65"/>
      <c r="D188" s="66"/>
      <c r="E188" s="65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5"/>
      <c r="C189" s="65"/>
      <c r="D189" s="66"/>
      <c r="E189" s="65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5"/>
      <c r="C190" s="65"/>
      <c r="D190" s="66"/>
      <c r="E190" s="65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5"/>
      <c r="C191" s="65"/>
      <c r="D191" s="66"/>
      <c r="E191" s="65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5"/>
      <c r="C192" s="65"/>
      <c r="D192" s="66"/>
      <c r="E192" s="65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5"/>
      <c r="C193" s="65"/>
      <c r="D193" s="66"/>
      <c r="E193" s="65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5"/>
      <c r="C194" s="65"/>
      <c r="D194" s="66"/>
      <c r="E194" s="65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5"/>
      <c r="C195" s="65"/>
      <c r="D195" s="66"/>
      <c r="E195" s="65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5"/>
      <c r="C196" s="65"/>
      <c r="D196" s="66"/>
      <c r="E196" s="65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5"/>
      <c r="C197" s="65"/>
      <c r="D197" s="66"/>
      <c r="E197" s="65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5"/>
      <c r="C198" s="65"/>
      <c r="D198" s="66"/>
      <c r="E198" s="65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5"/>
      <c r="C199" s="65"/>
      <c r="D199" s="66"/>
      <c r="E199" s="65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5"/>
      <c r="C200" s="65"/>
      <c r="D200" s="66"/>
      <c r="E200" s="65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5"/>
      <c r="C201" s="65"/>
      <c r="D201" s="66"/>
      <c r="E201" s="65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5"/>
      <c r="C202" s="65"/>
      <c r="D202" s="66"/>
      <c r="E202" s="65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5"/>
      <c r="C203" s="65"/>
      <c r="D203" s="66"/>
      <c r="E203" s="65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5"/>
      <c r="C204" s="65"/>
      <c r="D204" s="66"/>
      <c r="E204" s="65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5"/>
      <c r="C205" s="65"/>
      <c r="D205" s="66"/>
      <c r="E205" s="65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5"/>
      <c r="C206" s="65"/>
      <c r="D206" s="66"/>
      <c r="E206" s="65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5"/>
      <c r="C207" s="65"/>
      <c r="D207" s="66"/>
      <c r="E207" s="65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5"/>
      <c r="C208" s="65"/>
      <c r="D208" s="66"/>
      <c r="E208" s="65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5"/>
      <c r="C209" s="65"/>
      <c r="D209" s="66"/>
      <c r="E209" s="65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5"/>
      <c r="C210" s="65"/>
      <c r="D210" s="66"/>
      <c r="E210" s="65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5"/>
      <c r="C211" s="65"/>
      <c r="D211" s="66"/>
      <c r="E211" s="65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5"/>
      <c r="C212" s="65"/>
      <c r="D212" s="66"/>
      <c r="E212" s="65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5"/>
      <c r="C213" s="65"/>
      <c r="D213" s="66"/>
      <c r="E213" s="65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5"/>
      <c r="C214" s="65"/>
      <c r="D214" s="66"/>
      <c r="E214" s="65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5"/>
      <c r="C215" s="65"/>
      <c r="D215" s="66"/>
      <c r="E215" s="65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5"/>
      <c r="C216" s="65"/>
      <c r="D216" s="66"/>
      <c r="E216" s="65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5"/>
      <c r="C217" s="65"/>
      <c r="D217" s="66"/>
      <c r="E217" s="65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5"/>
      <c r="C218" s="65"/>
      <c r="D218" s="66"/>
      <c r="E218" s="65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5"/>
      <c r="C219" s="65"/>
      <c r="D219" s="66"/>
      <c r="E219" s="65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5"/>
      <c r="C220" s="65"/>
      <c r="D220" s="66"/>
      <c r="E220" s="65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5"/>
      <c r="C221" s="65"/>
      <c r="D221" s="66"/>
      <c r="E221" s="65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5"/>
      <c r="C222" s="65"/>
      <c r="D222" s="66"/>
      <c r="E222" s="65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5"/>
      <c r="C223" s="65"/>
      <c r="D223" s="66"/>
      <c r="E223" s="65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5"/>
      <c r="C224" s="65"/>
      <c r="D224" s="66"/>
      <c r="E224" s="65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5"/>
      <c r="C225" s="65"/>
      <c r="D225" s="66"/>
      <c r="E225" s="65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5"/>
      <c r="C226" s="65"/>
      <c r="D226" s="66"/>
      <c r="E226" s="65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5"/>
      <c r="C227" s="65"/>
      <c r="D227" s="66"/>
      <c r="E227" s="65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5"/>
      <c r="C228" s="65"/>
      <c r="D228" s="66"/>
      <c r="E228" s="65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5"/>
      <c r="C229" s="65"/>
      <c r="D229" s="66"/>
      <c r="E229" s="65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5"/>
      <c r="C230" s="65"/>
      <c r="D230" s="66"/>
      <c r="E230" s="65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5"/>
      <c r="C231" s="65"/>
      <c r="D231" s="66"/>
      <c r="E231" s="65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5"/>
      <c r="C232" s="65"/>
      <c r="D232" s="66"/>
      <c r="E232" s="65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5"/>
      <c r="C233" s="65"/>
      <c r="D233" s="66"/>
      <c r="E233" s="65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5"/>
      <c r="C234" s="65"/>
      <c r="D234" s="66"/>
      <c r="E234" s="65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5"/>
      <c r="C235" s="65"/>
      <c r="D235" s="66"/>
      <c r="E235" s="65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5"/>
      <c r="C236" s="65"/>
      <c r="D236" s="66"/>
      <c r="E236" s="65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5"/>
      <c r="C237" s="65"/>
      <c r="D237" s="66"/>
      <c r="E237" s="65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5"/>
      <c r="C238" s="65"/>
      <c r="D238" s="66"/>
      <c r="E238" s="65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5"/>
      <c r="C239" s="65"/>
      <c r="D239" s="66"/>
      <c r="E239" s="65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5"/>
      <c r="C240" s="65"/>
      <c r="D240" s="66"/>
      <c r="E240" s="65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5"/>
      <c r="C241" s="65"/>
      <c r="D241" s="66"/>
      <c r="E241" s="65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5"/>
      <c r="C242" s="65"/>
      <c r="D242" s="66"/>
      <c r="E242" s="65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5"/>
      <c r="C243" s="65"/>
      <c r="D243" s="66"/>
      <c r="E243" s="65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5"/>
      <c r="C244" s="65"/>
      <c r="D244" s="66"/>
      <c r="E244" s="65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5"/>
      <c r="C245" s="65"/>
      <c r="D245" s="66"/>
      <c r="E245" s="65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5"/>
      <c r="C246" s="65"/>
      <c r="D246" s="66"/>
      <c r="E246" s="65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5"/>
      <c r="C247" s="65"/>
      <c r="D247" s="66"/>
      <c r="E247" s="65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5"/>
      <c r="C248" s="65"/>
      <c r="D248" s="66"/>
      <c r="E248" s="65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5"/>
      <c r="C249" s="65"/>
      <c r="D249" s="66"/>
      <c r="E249" s="65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5"/>
      <c r="C250" s="65"/>
      <c r="D250" s="66"/>
      <c r="E250" s="65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5"/>
      <c r="C251" s="65"/>
      <c r="D251" s="66"/>
      <c r="E251" s="65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5"/>
      <c r="C252" s="65"/>
      <c r="D252" s="66"/>
      <c r="E252" s="65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5"/>
      <c r="C253" s="65"/>
      <c r="D253" s="66"/>
      <c r="E253" s="65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5"/>
      <c r="C254" s="65"/>
      <c r="D254" s="66"/>
      <c r="E254" s="65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5"/>
      <c r="C255" s="65"/>
      <c r="D255" s="66"/>
      <c r="E255" s="65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5"/>
      <c r="C256" s="65"/>
      <c r="D256" s="66"/>
      <c r="E256" s="65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5"/>
      <c r="C257" s="65"/>
      <c r="D257" s="66"/>
      <c r="E257" s="65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5"/>
      <c r="C258" s="65"/>
      <c r="D258" s="66"/>
      <c r="E258" s="65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5"/>
      <c r="C259" s="65"/>
      <c r="D259" s="66"/>
      <c r="E259" s="65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5"/>
      <c r="C260" s="65"/>
      <c r="D260" s="66"/>
      <c r="E260" s="65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5"/>
      <c r="C261" s="65"/>
      <c r="D261" s="66"/>
      <c r="E261" s="65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5"/>
      <c r="C262" s="65"/>
      <c r="D262" s="66"/>
      <c r="E262" s="65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5"/>
      <c r="C263" s="65"/>
      <c r="D263" s="66"/>
      <c r="E263" s="65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5"/>
      <c r="C264" s="65"/>
      <c r="D264" s="66"/>
      <c r="E264" s="65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5"/>
      <c r="C265" s="65"/>
      <c r="D265" s="66"/>
      <c r="E265" s="65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5"/>
      <c r="C266" s="65"/>
      <c r="D266" s="66"/>
      <c r="E266" s="65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5"/>
      <c r="C267" s="65"/>
      <c r="D267" s="66"/>
      <c r="E267" s="65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5"/>
      <c r="C268" s="65"/>
      <c r="D268" s="66"/>
      <c r="E268" s="65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5"/>
      <c r="C269" s="65"/>
      <c r="D269" s="66"/>
      <c r="E269" s="65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5"/>
      <c r="C270" s="65"/>
      <c r="D270" s="66"/>
      <c r="E270" s="65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5"/>
      <c r="C271" s="65"/>
      <c r="D271" s="66"/>
      <c r="E271" s="65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5"/>
      <c r="C272" s="65"/>
      <c r="D272" s="66"/>
      <c r="E272" s="65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5"/>
      <c r="C273" s="65"/>
      <c r="D273" s="66"/>
      <c r="E273" s="65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5"/>
      <c r="C274" s="65"/>
      <c r="D274" s="66"/>
      <c r="E274" s="65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5"/>
      <c r="C275" s="65"/>
      <c r="D275" s="66"/>
      <c r="E275" s="65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5"/>
      <c r="C276" s="65"/>
      <c r="D276" s="66"/>
      <c r="E276" s="65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5"/>
      <c r="C277" s="65"/>
      <c r="D277" s="66"/>
      <c r="E277" s="65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5"/>
      <c r="C278" s="65"/>
      <c r="D278" s="66"/>
      <c r="E278" s="65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5"/>
      <c r="C279" s="65"/>
      <c r="D279" s="66"/>
      <c r="E279" s="65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5"/>
      <c r="C280" s="65"/>
      <c r="D280" s="66"/>
      <c r="E280" s="65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5"/>
      <c r="C281" s="65"/>
      <c r="D281" s="66"/>
      <c r="E281" s="65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5"/>
      <c r="C282" s="65"/>
      <c r="D282" s="66"/>
      <c r="E282" s="65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5"/>
      <c r="C283" s="65"/>
      <c r="D283" s="66"/>
      <c r="E283" s="65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5"/>
      <c r="C284" s="65"/>
      <c r="D284" s="66"/>
      <c r="E284" s="65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5"/>
      <c r="C285" s="65"/>
      <c r="D285" s="66"/>
      <c r="E285" s="65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5"/>
      <c r="C286" s="65"/>
      <c r="D286" s="66"/>
      <c r="E286" s="65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5"/>
      <c r="C287" s="65"/>
      <c r="D287" s="66"/>
      <c r="E287" s="65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5"/>
      <c r="C288" s="65"/>
      <c r="D288" s="66"/>
      <c r="E288" s="65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5"/>
      <c r="C289" s="65"/>
      <c r="D289" s="66"/>
      <c r="E289" s="65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5"/>
      <c r="C290" s="65"/>
      <c r="D290" s="66"/>
      <c r="E290" s="65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5"/>
      <c r="C291" s="65"/>
      <c r="D291" s="66"/>
      <c r="E291" s="65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5"/>
      <c r="C292" s="65"/>
      <c r="D292" s="66"/>
      <c r="E292" s="65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5"/>
      <c r="C293" s="65"/>
      <c r="D293" s="66"/>
      <c r="E293" s="65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5"/>
      <c r="C294" s="65"/>
      <c r="D294" s="66"/>
      <c r="E294" s="65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5"/>
      <c r="C295" s="65"/>
      <c r="D295" s="66"/>
      <c r="E295" s="65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5"/>
      <c r="C296" s="65"/>
      <c r="D296" s="66"/>
      <c r="E296" s="65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5"/>
      <c r="C297" s="65"/>
      <c r="D297" s="66"/>
      <c r="E297" s="65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5"/>
      <c r="C298" s="65"/>
      <c r="D298" s="66"/>
      <c r="E298" s="65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5"/>
      <c r="C299" s="65"/>
      <c r="D299" s="66"/>
      <c r="E299" s="65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5"/>
      <c r="C300" s="65"/>
      <c r="D300" s="66"/>
      <c r="E300" s="65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5"/>
      <c r="C301" s="65"/>
      <c r="D301" s="66"/>
      <c r="E301" s="65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5"/>
      <c r="C302" s="65"/>
      <c r="D302" s="66"/>
      <c r="E302" s="65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5"/>
      <c r="C303" s="65"/>
      <c r="D303" s="66"/>
      <c r="E303" s="65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5"/>
      <c r="C304" s="65"/>
      <c r="D304" s="66"/>
      <c r="E304" s="65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5"/>
      <c r="C305" s="65"/>
      <c r="D305" s="66"/>
      <c r="E305" s="65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5"/>
      <c r="C306" s="65"/>
      <c r="D306" s="66"/>
      <c r="E306" s="65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5"/>
      <c r="C307" s="65"/>
      <c r="D307" s="66"/>
      <c r="E307" s="65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5"/>
      <c r="C308" s="65"/>
      <c r="D308" s="66"/>
      <c r="E308" s="65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5"/>
      <c r="C309" s="65"/>
      <c r="D309" s="66"/>
      <c r="E309" s="65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5"/>
      <c r="C310" s="65"/>
      <c r="D310" s="66"/>
      <c r="E310" s="65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5"/>
      <c r="C311" s="65"/>
      <c r="D311" s="66"/>
      <c r="E311" s="65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5"/>
      <c r="C312" s="65"/>
      <c r="D312" s="66"/>
      <c r="E312" s="65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5"/>
      <c r="C313" s="65"/>
      <c r="D313" s="66"/>
      <c r="E313" s="65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5"/>
      <c r="C314" s="65"/>
      <c r="D314" s="66"/>
      <c r="E314" s="65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5"/>
      <c r="C315" s="65"/>
      <c r="D315" s="66"/>
      <c r="E315" s="65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5"/>
      <c r="C316" s="65"/>
      <c r="D316" s="66"/>
      <c r="E316" s="65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5"/>
      <c r="C317" s="65"/>
      <c r="D317" s="66"/>
      <c r="E317" s="65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5"/>
      <c r="C318" s="65"/>
      <c r="D318" s="66"/>
      <c r="E318" s="65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5"/>
      <c r="C319" s="65"/>
      <c r="D319" s="66"/>
      <c r="E319" s="65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5"/>
      <c r="C320" s="65"/>
      <c r="D320" s="66"/>
      <c r="E320" s="65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5"/>
      <c r="C321" s="65"/>
      <c r="D321" s="66"/>
      <c r="E321" s="65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5"/>
      <c r="C322" s="65"/>
      <c r="D322" s="66"/>
      <c r="E322" s="65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5"/>
      <c r="C323" s="65"/>
      <c r="D323" s="66"/>
      <c r="E323" s="65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5"/>
      <c r="C324" s="65"/>
      <c r="D324" s="66"/>
      <c r="E324" s="65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5"/>
      <c r="C325" s="65"/>
      <c r="D325" s="66"/>
      <c r="E325" s="65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5"/>
      <c r="C326" s="65"/>
      <c r="D326" s="66"/>
      <c r="E326" s="65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5"/>
      <c r="C327" s="65"/>
      <c r="D327" s="66"/>
      <c r="E327" s="65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5"/>
      <c r="C328" s="65"/>
      <c r="D328" s="66"/>
      <c r="E328" s="65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5"/>
      <c r="C329" s="65"/>
      <c r="D329" s="66"/>
      <c r="E329" s="65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5"/>
      <c r="C330" s="65"/>
      <c r="D330" s="66"/>
      <c r="E330" s="65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5"/>
      <c r="C331" s="65"/>
      <c r="D331" s="66"/>
      <c r="E331" s="65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5"/>
      <c r="C332" s="65"/>
      <c r="D332" s="66"/>
      <c r="E332" s="65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5"/>
      <c r="C333" s="65"/>
      <c r="D333" s="66"/>
      <c r="E333" s="65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5"/>
      <c r="C334" s="65"/>
      <c r="D334" s="66"/>
      <c r="E334" s="65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5"/>
      <c r="C335" s="65"/>
      <c r="D335" s="66"/>
      <c r="E335" s="65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5"/>
      <c r="C336" s="65"/>
      <c r="D336" s="66"/>
      <c r="E336" s="65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5"/>
      <c r="C337" s="65"/>
      <c r="D337" s="66"/>
      <c r="E337" s="65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5"/>
      <c r="C338" s="65"/>
      <c r="D338" s="66"/>
      <c r="E338" s="65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5"/>
      <c r="C339" s="65"/>
      <c r="D339" s="66"/>
      <c r="E339" s="65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5"/>
      <c r="C340" s="65"/>
      <c r="D340" s="66"/>
      <c r="E340" s="65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5"/>
      <c r="C341" s="65"/>
      <c r="D341" s="66"/>
      <c r="E341" s="65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5"/>
      <c r="C342" s="65"/>
      <c r="D342" s="66"/>
      <c r="E342" s="65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5"/>
      <c r="C343" s="65"/>
      <c r="D343" s="66"/>
      <c r="E343" s="65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5"/>
      <c r="C344" s="65"/>
      <c r="D344" s="66"/>
      <c r="E344" s="65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5"/>
      <c r="C345" s="65"/>
      <c r="D345" s="66"/>
      <c r="E345" s="65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5"/>
      <c r="C346" s="65"/>
      <c r="D346" s="66"/>
      <c r="E346" s="65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5"/>
      <c r="C347" s="65"/>
      <c r="D347" s="66"/>
      <c r="E347" s="65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5"/>
      <c r="C348" s="65"/>
      <c r="D348" s="66"/>
      <c r="E348" s="65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5"/>
      <c r="C349" s="65"/>
      <c r="D349" s="66"/>
      <c r="E349" s="65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5"/>
      <c r="C350" s="65"/>
      <c r="D350" s="66"/>
      <c r="E350" s="65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5"/>
      <c r="C351" s="65"/>
      <c r="D351" s="66"/>
      <c r="E351" s="65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5"/>
      <c r="C352" s="65"/>
      <c r="D352" s="66"/>
      <c r="E352" s="65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5"/>
      <c r="C353" s="65"/>
      <c r="D353" s="66"/>
      <c r="E353" s="65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5"/>
      <c r="C354" s="65"/>
      <c r="D354" s="66"/>
      <c r="E354" s="65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5"/>
      <c r="C355" s="65"/>
      <c r="D355" s="66"/>
      <c r="E355" s="65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5"/>
      <c r="C356" s="65"/>
      <c r="D356" s="66"/>
      <c r="E356" s="65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5"/>
      <c r="C357" s="65"/>
      <c r="D357" s="66"/>
      <c r="E357" s="65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5"/>
      <c r="C358" s="65"/>
      <c r="D358" s="66"/>
      <c r="E358" s="65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5"/>
      <c r="C359" s="65"/>
      <c r="D359" s="66"/>
      <c r="E359" s="65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5"/>
      <c r="C360" s="65"/>
      <c r="D360" s="66"/>
      <c r="E360" s="65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5"/>
      <c r="C361" s="65"/>
      <c r="D361" s="66"/>
      <c r="E361" s="65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5"/>
      <c r="C362" s="65"/>
      <c r="D362" s="66"/>
      <c r="E362" s="65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5"/>
      <c r="C363" s="65"/>
      <c r="D363" s="66"/>
      <c r="E363" s="65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5"/>
      <c r="C364" s="65"/>
      <c r="D364" s="66"/>
      <c r="E364" s="65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5"/>
      <c r="C365" s="65"/>
      <c r="D365" s="66"/>
      <c r="E365" s="65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5"/>
      <c r="C366" s="65"/>
      <c r="D366" s="66"/>
      <c r="E366" s="65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5"/>
      <c r="C367" s="65"/>
      <c r="D367" s="66"/>
      <c r="E367" s="65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5"/>
      <c r="C368" s="65"/>
      <c r="D368" s="66"/>
      <c r="E368" s="65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5"/>
      <c r="C369" s="65"/>
      <c r="D369" s="66"/>
      <c r="E369" s="65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5"/>
      <c r="C370" s="65"/>
      <c r="D370" s="66"/>
      <c r="E370" s="65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5"/>
      <c r="C371" s="65"/>
      <c r="D371" s="66"/>
      <c r="E371" s="65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5"/>
      <c r="C372" s="65"/>
      <c r="D372" s="66"/>
      <c r="E372" s="65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5"/>
      <c r="C373" s="65"/>
      <c r="D373" s="66"/>
      <c r="E373" s="65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5"/>
      <c r="C374" s="65"/>
      <c r="D374" s="66"/>
      <c r="E374" s="65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5"/>
      <c r="C375" s="65"/>
      <c r="D375" s="66"/>
      <c r="E375" s="65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5"/>
      <c r="C376" s="65"/>
      <c r="D376" s="66"/>
      <c r="E376" s="65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5"/>
      <c r="C377" s="65"/>
      <c r="D377" s="66"/>
      <c r="E377" s="65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5"/>
      <c r="C378" s="65"/>
      <c r="D378" s="66"/>
      <c r="E378" s="65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5"/>
      <c r="C379" s="65"/>
      <c r="D379" s="66"/>
      <c r="E379" s="65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5"/>
      <c r="C380" s="65"/>
      <c r="D380" s="66"/>
      <c r="E380" s="65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5"/>
      <c r="C381" s="65"/>
      <c r="D381" s="66"/>
      <c r="E381" s="65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5"/>
      <c r="C382" s="65"/>
      <c r="D382" s="66"/>
      <c r="E382" s="65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5"/>
      <c r="C383" s="65"/>
      <c r="D383" s="66"/>
      <c r="E383" s="65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5"/>
      <c r="C384" s="65"/>
      <c r="D384" s="66"/>
      <c r="E384" s="65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5"/>
      <c r="C385" s="65"/>
      <c r="D385" s="66"/>
      <c r="E385" s="65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5"/>
      <c r="C386" s="65"/>
      <c r="D386" s="66"/>
      <c r="E386" s="65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5"/>
      <c r="C387" s="65"/>
      <c r="D387" s="66"/>
      <c r="E387" s="65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5"/>
      <c r="C388" s="65"/>
      <c r="D388" s="66"/>
      <c r="E388" s="65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5"/>
      <c r="C389" s="65"/>
      <c r="D389" s="66"/>
      <c r="E389" s="65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5"/>
      <c r="C390" s="65"/>
      <c r="D390" s="66"/>
      <c r="E390" s="65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5"/>
      <c r="C391" s="65"/>
      <c r="D391" s="66"/>
      <c r="E391" s="65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5"/>
      <c r="C392" s="65"/>
      <c r="D392" s="66"/>
      <c r="E392" s="65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5"/>
      <c r="C393" s="65"/>
      <c r="D393" s="66"/>
      <c r="E393" s="65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5"/>
      <c r="C394" s="65"/>
      <c r="D394" s="66"/>
      <c r="E394" s="65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5"/>
      <c r="C395" s="65"/>
      <c r="D395" s="66"/>
      <c r="E395" s="65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5"/>
      <c r="C396" s="65"/>
      <c r="D396" s="66"/>
      <c r="E396" s="65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5"/>
      <c r="C397" s="65"/>
      <c r="D397" s="66"/>
      <c r="E397" s="65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5"/>
      <c r="C398" s="65"/>
      <c r="D398" s="66"/>
      <c r="E398" s="65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5"/>
      <c r="C399" s="65"/>
      <c r="D399" s="66"/>
      <c r="E399" s="65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5"/>
      <c r="C400" s="65"/>
      <c r="D400" s="66"/>
      <c r="E400" s="65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5"/>
      <c r="C401" s="65"/>
      <c r="D401" s="66"/>
      <c r="E401" s="65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5"/>
      <c r="C402" s="65"/>
      <c r="D402" s="66"/>
      <c r="E402" s="65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5"/>
      <c r="C403" s="65"/>
      <c r="D403" s="66"/>
      <c r="E403" s="65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5"/>
      <c r="C404" s="65"/>
      <c r="D404" s="66"/>
      <c r="E404" s="65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5"/>
      <c r="C405" s="65"/>
      <c r="D405" s="66"/>
      <c r="E405" s="65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5"/>
      <c r="C406" s="65"/>
      <c r="D406" s="66"/>
      <c r="E406" s="65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5"/>
      <c r="C407" s="65"/>
      <c r="D407" s="66"/>
      <c r="E407" s="65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5"/>
      <c r="C408" s="65"/>
      <c r="D408" s="66"/>
      <c r="E408" s="65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5"/>
      <c r="C409" s="65"/>
      <c r="D409" s="66"/>
      <c r="E409" s="65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5"/>
      <c r="C410" s="65"/>
      <c r="D410" s="66"/>
      <c r="E410" s="65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5"/>
      <c r="C411" s="65"/>
      <c r="D411" s="66"/>
      <c r="E411" s="65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5"/>
      <c r="C412" s="65"/>
      <c r="D412" s="66"/>
      <c r="E412" s="65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5"/>
      <c r="C413" s="65"/>
      <c r="D413" s="66"/>
      <c r="E413" s="65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5"/>
      <c r="C414" s="65"/>
      <c r="D414" s="66"/>
      <c r="E414" s="65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5"/>
      <c r="C415" s="65"/>
      <c r="D415" s="66"/>
      <c r="E415" s="65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5"/>
      <c r="C416" s="65"/>
      <c r="D416" s="66"/>
      <c r="E416" s="65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5"/>
      <c r="C417" s="65"/>
      <c r="D417" s="66"/>
      <c r="E417" s="65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5"/>
      <c r="C418" s="65"/>
      <c r="D418" s="66"/>
      <c r="E418" s="65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5"/>
      <c r="C419" s="65"/>
      <c r="D419" s="66"/>
      <c r="E419" s="65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5"/>
      <c r="C420" s="65"/>
      <c r="D420" s="66"/>
      <c r="E420" s="65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5"/>
      <c r="C421" s="65"/>
      <c r="D421" s="66"/>
      <c r="E421" s="65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5"/>
      <c r="C422" s="65"/>
      <c r="D422" s="66"/>
      <c r="E422" s="65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5"/>
      <c r="C423" s="65"/>
      <c r="D423" s="66"/>
      <c r="E423" s="65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5"/>
      <c r="C424" s="65"/>
      <c r="D424" s="66"/>
      <c r="E424" s="65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5"/>
      <c r="C425" s="65"/>
      <c r="D425" s="66"/>
      <c r="E425" s="65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5"/>
      <c r="C426" s="65"/>
      <c r="D426" s="66"/>
      <c r="E426" s="65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5"/>
      <c r="C427" s="65"/>
      <c r="D427" s="66"/>
      <c r="E427" s="65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5"/>
      <c r="C428" s="65"/>
      <c r="D428" s="66"/>
      <c r="E428" s="65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5"/>
      <c r="C429" s="65"/>
      <c r="D429" s="66"/>
      <c r="E429" s="65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5"/>
      <c r="C430" s="65"/>
      <c r="D430" s="66"/>
      <c r="E430" s="65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5"/>
      <c r="C431" s="65"/>
      <c r="D431" s="66"/>
      <c r="E431" s="65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5"/>
      <c r="C432" s="65"/>
      <c r="D432" s="66"/>
      <c r="E432" s="65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5"/>
      <c r="C433" s="65"/>
      <c r="D433" s="66"/>
      <c r="E433" s="65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5"/>
      <c r="C434" s="65"/>
      <c r="D434" s="66"/>
      <c r="E434" s="65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5"/>
      <c r="C435" s="65"/>
      <c r="D435" s="66"/>
      <c r="E435" s="65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5"/>
      <c r="C436" s="65"/>
      <c r="D436" s="66"/>
      <c r="E436" s="65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5"/>
      <c r="C437" s="65"/>
      <c r="D437" s="66"/>
      <c r="E437" s="65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5"/>
      <c r="C438" s="65"/>
      <c r="D438" s="66"/>
      <c r="E438" s="65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5"/>
      <c r="C439" s="65"/>
      <c r="D439" s="66"/>
      <c r="E439" s="65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5"/>
      <c r="C440" s="65"/>
      <c r="D440" s="66"/>
      <c r="E440" s="65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5"/>
      <c r="C441" s="65"/>
      <c r="D441" s="66"/>
      <c r="E441" s="65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5"/>
      <c r="C442" s="65"/>
      <c r="D442" s="66"/>
      <c r="E442" s="65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5"/>
      <c r="C443" s="65"/>
      <c r="D443" s="66"/>
      <c r="E443" s="65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5"/>
      <c r="C444" s="65"/>
      <c r="D444" s="66"/>
      <c r="E444" s="65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5"/>
      <c r="C445" s="65"/>
      <c r="D445" s="66"/>
      <c r="E445" s="65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5"/>
      <c r="C446" s="65"/>
      <c r="D446" s="66"/>
      <c r="E446" s="65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5"/>
      <c r="C447" s="65"/>
      <c r="D447" s="66"/>
      <c r="E447" s="65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5"/>
      <c r="C448" s="65"/>
      <c r="D448" s="66"/>
      <c r="E448" s="65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5"/>
      <c r="C449" s="65"/>
      <c r="D449" s="66"/>
      <c r="E449" s="65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5"/>
      <c r="C450" s="65"/>
      <c r="D450" s="66"/>
      <c r="E450" s="65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5"/>
      <c r="C451" s="65"/>
      <c r="D451" s="66"/>
      <c r="E451" s="65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5"/>
      <c r="C452" s="65"/>
      <c r="D452" s="66"/>
      <c r="E452" s="65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5"/>
      <c r="C453" s="65"/>
      <c r="D453" s="66"/>
      <c r="E453" s="65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5"/>
      <c r="C454" s="65"/>
      <c r="D454" s="66"/>
      <c r="E454" s="65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5"/>
      <c r="C455" s="65"/>
      <c r="D455" s="66"/>
      <c r="E455" s="65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5"/>
      <c r="C456" s="65"/>
      <c r="D456" s="66"/>
      <c r="E456" s="65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5"/>
      <c r="C457" s="65"/>
      <c r="D457" s="66"/>
      <c r="E457" s="65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5"/>
      <c r="C458" s="65"/>
      <c r="D458" s="66"/>
      <c r="E458" s="65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5"/>
      <c r="C459" s="65"/>
      <c r="D459" s="66"/>
      <c r="E459" s="65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5"/>
      <c r="C460" s="65"/>
      <c r="D460" s="66"/>
      <c r="E460" s="65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5"/>
      <c r="C461" s="65"/>
      <c r="D461" s="66"/>
      <c r="E461" s="65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5"/>
      <c r="C462" s="65"/>
      <c r="D462" s="66"/>
      <c r="E462" s="65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5"/>
      <c r="C463" s="65"/>
      <c r="D463" s="66"/>
      <c r="E463" s="65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5"/>
      <c r="C464" s="65"/>
      <c r="D464" s="66"/>
      <c r="E464" s="65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5"/>
      <c r="C465" s="65"/>
      <c r="D465" s="66"/>
      <c r="E465" s="65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5"/>
      <c r="C466" s="65"/>
      <c r="D466" s="66"/>
      <c r="E466" s="65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5"/>
      <c r="C467" s="65"/>
      <c r="D467" s="66"/>
      <c r="E467" s="65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5"/>
      <c r="C468" s="65"/>
      <c r="D468" s="66"/>
      <c r="E468" s="65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5"/>
      <c r="C469" s="65"/>
      <c r="D469" s="66"/>
      <c r="E469" s="65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5"/>
      <c r="C470" s="65"/>
      <c r="D470" s="66"/>
      <c r="E470" s="65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5"/>
      <c r="C471" s="65"/>
      <c r="D471" s="66"/>
      <c r="E471" s="65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5"/>
      <c r="C472" s="65"/>
      <c r="D472" s="66"/>
      <c r="E472" s="65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5"/>
      <c r="C473" s="65"/>
      <c r="D473" s="66"/>
      <c r="E473" s="65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5"/>
      <c r="C474" s="65"/>
      <c r="D474" s="66"/>
      <c r="E474" s="65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5"/>
      <c r="C475" s="65"/>
      <c r="D475" s="66"/>
      <c r="E475" s="65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5"/>
      <c r="C476" s="65"/>
      <c r="D476" s="66"/>
      <c r="E476" s="65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5"/>
      <c r="C477" s="65"/>
      <c r="D477" s="66"/>
      <c r="E477" s="65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5"/>
      <c r="C478" s="65"/>
      <c r="D478" s="66"/>
      <c r="E478" s="65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5"/>
      <c r="C479" s="65"/>
      <c r="D479" s="66"/>
      <c r="E479" s="65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5"/>
      <c r="C480" s="65"/>
      <c r="D480" s="66"/>
      <c r="E480" s="65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5"/>
      <c r="C481" s="65"/>
      <c r="D481" s="66"/>
      <c r="E481" s="65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5"/>
      <c r="C482" s="65"/>
      <c r="D482" s="66"/>
      <c r="E482" s="65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5"/>
      <c r="C483" s="65"/>
      <c r="D483" s="66"/>
      <c r="E483" s="65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5"/>
      <c r="C484" s="65"/>
      <c r="D484" s="66"/>
      <c r="E484" s="65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5"/>
      <c r="C485" s="65"/>
      <c r="D485" s="66"/>
      <c r="E485" s="65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5"/>
      <c r="C486" s="65"/>
      <c r="D486" s="66"/>
      <c r="E486" s="65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5"/>
      <c r="C487" s="65"/>
      <c r="D487" s="66"/>
      <c r="E487" s="65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5"/>
      <c r="C488" s="65"/>
      <c r="D488" s="66"/>
      <c r="E488" s="65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5"/>
      <c r="C489" s="65"/>
      <c r="D489" s="66"/>
      <c r="E489" s="65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5"/>
      <c r="C490" s="65"/>
      <c r="D490" s="66"/>
      <c r="E490" s="65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5"/>
      <c r="C491" s="65"/>
      <c r="D491" s="66"/>
      <c r="E491" s="65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5"/>
      <c r="C492" s="65"/>
      <c r="D492" s="66"/>
      <c r="E492" s="65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5"/>
      <c r="C493" s="65"/>
      <c r="D493" s="66"/>
      <c r="E493" s="65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5"/>
      <c r="C494" s="65"/>
      <c r="D494" s="66"/>
      <c r="E494" s="65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5"/>
      <c r="C495" s="65"/>
      <c r="D495" s="66"/>
      <c r="E495" s="65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5"/>
      <c r="C496" s="65"/>
      <c r="D496" s="66"/>
      <c r="E496" s="65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5"/>
      <c r="C497" s="65"/>
      <c r="D497" s="66"/>
      <c r="E497" s="65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5"/>
      <c r="C498" s="65"/>
      <c r="D498" s="66"/>
      <c r="E498" s="65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5"/>
      <c r="C499" s="65"/>
      <c r="D499" s="66"/>
      <c r="E499" s="65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5"/>
      <c r="C500" s="65"/>
      <c r="D500" s="66"/>
      <c r="E500" s="65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5"/>
      <c r="C501" s="65"/>
      <c r="D501" s="66"/>
      <c r="E501" s="65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5"/>
      <c r="C502" s="65"/>
      <c r="D502" s="66"/>
      <c r="E502" s="65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5"/>
      <c r="C503" s="65"/>
      <c r="D503" s="66"/>
      <c r="E503" s="65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5"/>
      <c r="C504" s="65"/>
      <c r="D504" s="66"/>
      <c r="E504" s="65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5"/>
      <c r="C505" s="65"/>
      <c r="D505" s="66"/>
      <c r="E505" s="65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5"/>
      <c r="C506" s="65"/>
      <c r="D506" s="66"/>
      <c r="E506" s="65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5"/>
      <c r="C507" s="65"/>
      <c r="D507" s="66"/>
      <c r="E507" s="65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5"/>
      <c r="C508" s="65"/>
      <c r="D508" s="66"/>
      <c r="E508" s="65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5"/>
      <c r="C509" s="65"/>
      <c r="D509" s="66"/>
      <c r="E509" s="65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5"/>
      <c r="C510" s="65"/>
      <c r="D510" s="66"/>
      <c r="E510" s="65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5"/>
      <c r="C511" s="65"/>
      <c r="D511" s="66"/>
      <c r="E511" s="65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5"/>
      <c r="C512" s="65"/>
      <c r="D512" s="66"/>
      <c r="E512" s="65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5"/>
      <c r="C513" s="65"/>
      <c r="D513" s="66"/>
      <c r="E513" s="65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5"/>
      <c r="C514" s="65"/>
      <c r="D514" s="66"/>
      <c r="E514" s="65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5"/>
      <c r="C515" s="65"/>
      <c r="D515" s="66"/>
      <c r="E515" s="65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5"/>
      <c r="C516" s="65"/>
      <c r="D516" s="66"/>
      <c r="E516" s="65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5"/>
      <c r="C517" s="65"/>
      <c r="D517" s="66"/>
      <c r="E517" s="65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5"/>
      <c r="C518" s="65"/>
      <c r="D518" s="66"/>
      <c r="E518" s="65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5"/>
      <c r="C519" s="65"/>
      <c r="D519" s="66"/>
      <c r="E519" s="65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5"/>
      <c r="C520" s="65"/>
      <c r="D520" s="66"/>
      <c r="E520" s="65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5"/>
      <c r="C521" s="65"/>
      <c r="D521" s="66"/>
      <c r="E521" s="65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5"/>
      <c r="C522" s="65"/>
      <c r="D522" s="66"/>
      <c r="E522" s="65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5"/>
      <c r="C523" s="65"/>
      <c r="D523" s="66"/>
      <c r="E523" s="65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5"/>
      <c r="C524" s="65"/>
      <c r="D524" s="66"/>
      <c r="E524" s="65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5"/>
      <c r="C525" s="65"/>
      <c r="D525" s="66"/>
      <c r="E525" s="65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5"/>
      <c r="C526" s="65"/>
      <c r="D526" s="66"/>
      <c r="E526" s="65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5"/>
      <c r="C527" s="65"/>
      <c r="D527" s="66"/>
      <c r="E527" s="65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5"/>
      <c r="C528" s="65"/>
      <c r="D528" s="66"/>
      <c r="E528" s="65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5"/>
      <c r="C529" s="65"/>
      <c r="D529" s="66"/>
      <c r="E529" s="65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5"/>
      <c r="C530" s="65"/>
      <c r="D530" s="66"/>
      <c r="E530" s="65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5"/>
      <c r="C531" s="65"/>
      <c r="D531" s="66"/>
      <c r="E531" s="65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5"/>
      <c r="C532" s="65"/>
      <c r="D532" s="66"/>
      <c r="E532" s="65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5"/>
      <c r="C533" s="65"/>
      <c r="D533" s="66"/>
      <c r="E533" s="65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5"/>
      <c r="C534" s="65"/>
      <c r="D534" s="66"/>
      <c r="E534" s="65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5"/>
      <c r="C535" s="65"/>
      <c r="D535" s="66"/>
      <c r="E535" s="65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5"/>
      <c r="C536" s="65"/>
      <c r="D536" s="66"/>
      <c r="E536" s="65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5"/>
      <c r="C537" s="65"/>
      <c r="D537" s="66"/>
      <c r="E537" s="65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5"/>
      <c r="C538" s="65"/>
      <c r="D538" s="66"/>
      <c r="E538" s="65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5"/>
      <c r="C539" s="65"/>
      <c r="D539" s="66"/>
      <c r="E539" s="65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5"/>
      <c r="C540" s="65"/>
      <c r="D540" s="66"/>
      <c r="E540" s="65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5"/>
      <c r="C541" s="65"/>
      <c r="D541" s="66"/>
      <c r="E541" s="65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5"/>
      <c r="C542" s="65"/>
      <c r="D542" s="66"/>
      <c r="E542" s="65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5"/>
      <c r="C543" s="65"/>
      <c r="D543" s="66"/>
      <c r="E543" s="65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5"/>
      <c r="C544" s="65"/>
      <c r="D544" s="66"/>
      <c r="E544" s="65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5"/>
      <c r="C545" s="65"/>
      <c r="D545" s="66"/>
      <c r="E545" s="65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5"/>
      <c r="C546" s="65"/>
      <c r="D546" s="66"/>
      <c r="E546" s="65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5"/>
      <c r="C547" s="65"/>
      <c r="D547" s="66"/>
      <c r="E547" s="65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5"/>
      <c r="C548" s="65"/>
      <c r="D548" s="66"/>
      <c r="E548" s="65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5"/>
      <c r="C549" s="65"/>
      <c r="D549" s="66"/>
      <c r="E549" s="65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5"/>
      <c r="C550" s="65"/>
      <c r="D550" s="66"/>
      <c r="E550" s="65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5"/>
      <c r="C551" s="65"/>
      <c r="D551" s="66"/>
      <c r="E551" s="65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5"/>
      <c r="C552" s="65"/>
      <c r="D552" s="66"/>
      <c r="E552" s="65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5"/>
      <c r="C553" s="65"/>
      <c r="D553" s="66"/>
      <c r="E553" s="65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5"/>
      <c r="C554" s="65"/>
      <c r="D554" s="66"/>
      <c r="E554" s="65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5"/>
      <c r="C555" s="65"/>
      <c r="D555" s="66"/>
      <c r="E555" s="65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5"/>
      <c r="C556" s="65"/>
      <c r="D556" s="66"/>
      <c r="E556" s="65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5"/>
      <c r="C557" s="65"/>
      <c r="D557" s="66"/>
      <c r="E557" s="65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5"/>
      <c r="C558" s="65"/>
      <c r="D558" s="66"/>
      <c r="E558" s="65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5"/>
      <c r="C559" s="65"/>
      <c r="D559" s="66"/>
      <c r="E559" s="65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5"/>
      <c r="C560" s="65"/>
      <c r="D560" s="66"/>
      <c r="E560" s="65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5"/>
      <c r="C561" s="65"/>
      <c r="D561" s="66"/>
      <c r="E561" s="65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5"/>
      <c r="C562" s="65"/>
      <c r="D562" s="66"/>
      <c r="E562" s="65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5"/>
      <c r="C563" s="65"/>
      <c r="D563" s="66"/>
      <c r="E563" s="65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5"/>
      <c r="C564" s="65"/>
      <c r="D564" s="66"/>
      <c r="E564" s="65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5"/>
      <c r="C565" s="65"/>
      <c r="D565" s="66"/>
      <c r="E565" s="65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5"/>
      <c r="C566" s="65"/>
      <c r="D566" s="66"/>
      <c r="E566" s="65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5"/>
      <c r="C567" s="65"/>
      <c r="D567" s="66"/>
      <c r="E567" s="65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5"/>
      <c r="C568" s="65"/>
      <c r="D568" s="66"/>
      <c r="E568" s="65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5"/>
      <c r="C569" s="65"/>
      <c r="D569" s="66"/>
      <c r="E569" s="65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5"/>
      <c r="C570" s="65"/>
      <c r="D570" s="66"/>
      <c r="E570" s="65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5"/>
      <c r="C571" s="65"/>
      <c r="D571" s="66"/>
      <c r="E571" s="65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5"/>
      <c r="C572" s="65"/>
      <c r="D572" s="66"/>
      <c r="E572" s="65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5"/>
      <c r="C573" s="65"/>
      <c r="D573" s="66"/>
      <c r="E573" s="65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5"/>
      <c r="C574" s="65"/>
      <c r="D574" s="66"/>
      <c r="E574" s="65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5"/>
      <c r="C575" s="65"/>
      <c r="D575" s="66"/>
      <c r="E575" s="65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5"/>
      <c r="C576" s="65"/>
      <c r="D576" s="66"/>
      <c r="E576" s="65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5"/>
      <c r="C577" s="65"/>
      <c r="D577" s="66"/>
      <c r="E577" s="65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5"/>
      <c r="C578" s="65"/>
      <c r="D578" s="66"/>
      <c r="E578" s="65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5"/>
      <c r="C579" s="65"/>
      <c r="D579" s="66"/>
      <c r="E579" s="65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5"/>
      <c r="C580" s="65"/>
      <c r="D580" s="66"/>
      <c r="E580" s="65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5"/>
      <c r="C581" s="65"/>
      <c r="D581" s="66"/>
      <c r="E581" s="65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5"/>
      <c r="C582" s="65"/>
      <c r="D582" s="66"/>
      <c r="E582" s="65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5"/>
      <c r="C583" s="65"/>
      <c r="D583" s="66"/>
      <c r="E583" s="65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5"/>
      <c r="C584" s="65"/>
      <c r="D584" s="66"/>
      <c r="E584" s="65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5"/>
      <c r="C585" s="65"/>
      <c r="D585" s="66"/>
      <c r="E585" s="65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5"/>
      <c r="C586" s="65"/>
      <c r="D586" s="66"/>
      <c r="E586" s="65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5"/>
      <c r="C587" s="65"/>
      <c r="D587" s="66"/>
      <c r="E587" s="65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5"/>
      <c r="C588" s="65"/>
      <c r="D588" s="66"/>
      <c r="E588" s="65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5"/>
      <c r="C589" s="65"/>
      <c r="D589" s="66"/>
      <c r="E589" s="65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5"/>
      <c r="C590" s="65"/>
      <c r="D590" s="66"/>
      <c r="E590" s="65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5"/>
      <c r="C591" s="65"/>
      <c r="D591" s="66"/>
      <c r="E591" s="65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5"/>
      <c r="C592" s="65"/>
      <c r="D592" s="66"/>
      <c r="E592" s="65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5"/>
      <c r="C593" s="65"/>
      <c r="D593" s="66"/>
      <c r="E593" s="65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5"/>
      <c r="C594" s="65"/>
      <c r="D594" s="66"/>
      <c r="E594" s="65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5"/>
      <c r="C595" s="65"/>
      <c r="D595" s="66"/>
      <c r="E595" s="65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5"/>
      <c r="C596" s="65"/>
      <c r="D596" s="66"/>
      <c r="E596" s="65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5"/>
      <c r="C597" s="65"/>
      <c r="D597" s="66"/>
      <c r="E597" s="65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5"/>
      <c r="C598" s="65"/>
      <c r="D598" s="66"/>
      <c r="E598" s="65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5"/>
      <c r="C599" s="65"/>
      <c r="D599" s="66"/>
      <c r="E599" s="65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5"/>
      <c r="C600" s="65"/>
      <c r="D600" s="66"/>
      <c r="E600" s="65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5"/>
      <c r="C601" s="65"/>
      <c r="D601" s="66"/>
      <c r="E601" s="65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5"/>
      <c r="C602" s="65"/>
      <c r="D602" s="66"/>
      <c r="E602" s="65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5"/>
      <c r="C603" s="65"/>
      <c r="D603" s="66"/>
      <c r="E603" s="65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5"/>
      <c r="C604" s="65"/>
      <c r="D604" s="66"/>
      <c r="E604" s="65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5"/>
      <c r="C605" s="65"/>
      <c r="D605" s="66"/>
      <c r="E605" s="65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5"/>
      <c r="C606" s="65"/>
      <c r="D606" s="66"/>
      <c r="E606" s="65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5"/>
      <c r="C607" s="65"/>
      <c r="D607" s="66"/>
      <c r="E607" s="65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5"/>
      <c r="C608" s="65"/>
      <c r="D608" s="66"/>
      <c r="E608" s="65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5"/>
      <c r="C609" s="65"/>
      <c r="D609" s="66"/>
      <c r="E609" s="65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5"/>
      <c r="C610" s="65"/>
      <c r="D610" s="66"/>
      <c r="E610" s="65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5"/>
      <c r="C611" s="65"/>
      <c r="D611" s="66"/>
      <c r="E611" s="65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5"/>
      <c r="C612" s="65"/>
      <c r="D612" s="66"/>
      <c r="E612" s="65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5"/>
      <c r="C613" s="65"/>
      <c r="D613" s="66"/>
      <c r="E613" s="65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5"/>
      <c r="C614" s="65"/>
      <c r="D614" s="66"/>
      <c r="E614" s="65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5"/>
      <c r="C615" s="65"/>
      <c r="D615" s="66"/>
      <c r="E615" s="65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5"/>
      <c r="C616" s="65"/>
      <c r="D616" s="66"/>
      <c r="E616" s="65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5"/>
      <c r="C617" s="65"/>
      <c r="D617" s="66"/>
      <c r="E617" s="65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5"/>
      <c r="C618" s="65"/>
      <c r="D618" s="66"/>
      <c r="E618" s="65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5"/>
      <c r="C619" s="65"/>
      <c r="D619" s="66"/>
      <c r="E619" s="65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5"/>
      <c r="C620" s="65"/>
      <c r="D620" s="66"/>
      <c r="E620" s="65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5"/>
      <c r="C621" s="65"/>
      <c r="D621" s="66"/>
      <c r="E621" s="65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5"/>
      <c r="C622" s="65"/>
      <c r="D622" s="66"/>
      <c r="E622" s="65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5"/>
      <c r="C623" s="65"/>
      <c r="D623" s="66"/>
      <c r="E623" s="65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5"/>
      <c r="C624" s="65"/>
      <c r="D624" s="66"/>
      <c r="E624" s="65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5"/>
      <c r="C625" s="65"/>
      <c r="D625" s="66"/>
      <c r="E625" s="65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5"/>
      <c r="C626" s="65"/>
      <c r="D626" s="66"/>
      <c r="E626" s="65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5"/>
      <c r="C627" s="65"/>
      <c r="D627" s="66"/>
      <c r="E627" s="65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5"/>
      <c r="C628" s="65"/>
      <c r="D628" s="66"/>
      <c r="E628" s="65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5"/>
      <c r="C629" s="65"/>
      <c r="D629" s="66"/>
      <c r="E629" s="65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5"/>
      <c r="C630" s="65"/>
      <c r="D630" s="66"/>
      <c r="E630" s="65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5"/>
      <c r="C631" s="65"/>
      <c r="D631" s="66"/>
      <c r="E631" s="65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5"/>
      <c r="C632" s="65"/>
      <c r="D632" s="66"/>
      <c r="E632" s="65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5"/>
      <c r="C633" s="65"/>
      <c r="D633" s="66"/>
      <c r="E633" s="65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5"/>
      <c r="C634" s="65"/>
      <c r="D634" s="66"/>
      <c r="E634" s="65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5"/>
      <c r="C635" s="65"/>
      <c r="D635" s="66"/>
      <c r="E635" s="65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5"/>
      <c r="C636" s="65"/>
      <c r="D636" s="66"/>
      <c r="E636" s="65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5"/>
      <c r="C637" s="65"/>
      <c r="D637" s="66"/>
      <c r="E637" s="65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5"/>
      <c r="C638" s="65"/>
      <c r="D638" s="66"/>
      <c r="E638" s="65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5"/>
      <c r="C639" s="65"/>
      <c r="D639" s="66"/>
      <c r="E639" s="65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5"/>
      <c r="C640" s="65"/>
      <c r="D640" s="66"/>
      <c r="E640" s="65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5"/>
      <c r="C641" s="65"/>
      <c r="D641" s="66"/>
      <c r="E641" s="65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5"/>
      <c r="C642" s="65"/>
      <c r="D642" s="66"/>
      <c r="E642" s="65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5"/>
      <c r="C643" s="65"/>
      <c r="D643" s="66"/>
      <c r="E643" s="65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5"/>
      <c r="C644" s="65"/>
      <c r="D644" s="66"/>
      <c r="E644" s="65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5"/>
      <c r="C645" s="65"/>
      <c r="D645" s="66"/>
      <c r="E645" s="65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5"/>
      <c r="C646" s="65"/>
      <c r="D646" s="66"/>
      <c r="E646" s="65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5"/>
      <c r="C647" s="65"/>
      <c r="D647" s="66"/>
      <c r="E647" s="65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5"/>
      <c r="C648" s="65"/>
      <c r="D648" s="66"/>
      <c r="E648" s="65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5"/>
      <c r="C649" s="65"/>
      <c r="D649" s="66"/>
      <c r="E649" s="65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5"/>
      <c r="C650" s="65"/>
      <c r="D650" s="66"/>
      <c r="E650" s="65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5"/>
      <c r="C651" s="65"/>
      <c r="D651" s="66"/>
      <c r="E651" s="65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5"/>
      <c r="C652" s="65"/>
      <c r="D652" s="66"/>
      <c r="E652" s="65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5"/>
      <c r="C653" s="65"/>
      <c r="D653" s="66"/>
      <c r="E653" s="65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5"/>
      <c r="C654" s="65"/>
      <c r="D654" s="66"/>
      <c r="E654" s="65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5"/>
      <c r="C655" s="65"/>
      <c r="D655" s="66"/>
      <c r="E655" s="65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5"/>
      <c r="C656" s="65"/>
      <c r="D656" s="66"/>
      <c r="E656" s="65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5"/>
      <c r="C657" s="65"/>
      <c r="D657" s="66"/>
      <c r="E657" s="65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5"/>
      <c r="C658" s="65"/>
      <c r="D658" s="66"/>
      <c r="E658" s="65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5"/>
      <c r="C659" s="65"/>
      <c r="D659" s="66"/>
      <c r="E659" s="65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5"/>
      <c r="C660" s="65"/>
      <c r="D660" s="66"/>
      <c r="E660" s="65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5"/>
      <c r="C661" s="65"/>
      <c r="D661" s="66"/>
      <c r="E661" s="65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5"/>
      <c r="C662" s="65"/>
      <c r="D662" s="66"/>
      <c r="E662" s="65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5"/>
      <c r="C663" s="65"/>
      <c r="D663" s="66"/>
      <c r="E663" s="65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5"/>
      <c r="C664" s="65"/>
      <c r="D664" s="66"/>
      <c r="E664" s="65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5"/>
      <c r="C665" s="65"/>
      <c r="D665" s="66"/>
      <c r="E665" s="65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5"/>
      <c r="C666" s="65"/>
      <c r="D666" s="66"/>
      <c r="E666" s="65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5"/>
      <c r="C667" s="65"/>
      <c r="D667" s="66"/>
      <c r="E667" s="65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5"/>
      <c r="C668" s="65"/>
      <c r="D668" s="66"/>
      <c r="E668" s="65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5"/>
      <c r="C669" s="65"/>
      <c r="D669" s="66"/>
      <c r="E669" s="65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5"/>
      <c r="C670" s="65"/>
      <c r="D670" s="66"/>
      <c r="E670" s="65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5"/>
      <c r="C671" s="65"/>
      <c r="D671" s="66"/>
      <c r="E671" s="65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5"/>
      <c r="C672" s="65"/>
      <c r="D672" s="66"/>
      <c r="E672" s="65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5"/>
      <c r="C673" s="65"/>
      <c r="D673" s="66"/>
      <c r="E673" s="65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5"/>
      <c r="C674" s="65"/>
      <c r="D674" s="66"/>
      <c r="E674" s="65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5"/>
      <c r="C675" s="65"/>
      <c r="D675" s="66"/>
      <c r="E675" s="65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5"/>
      <c r="C676" s="65"/>
      <c r="D676" s="66"/>
      <c r="E676" s="65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5"/>
      <c r="C677" s="65"/>
      <c r="D677" s="66"/>
      <c r="E677" s="65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5"/>
      <c r="C678" s="65"/>
      <c r="D678" s="66"/>
      <c r="E678" s="65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5"/>
      <c r="C679" s="65"/>
      <c r="D679" s="66"/>
      <c r="E679" s="65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7"/>
      <c r="C680" s="67"/>
      <c r="D680" s="68"/>
      <c r="E680" s="67"/>
      <c r="F680" s="4"/>
      <c r="G680" s="4"/>
      <c r="H680" s="4"/>
      <c r="I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</row>
    <row r="681" spans="2:166" ht="12.75">
      <c r="B681" s="67"/>
      <c r="C681" s="67"/>
      <c r="D681" s="68"/>
      <c r="E681" s="67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7"/>
      <c r="C682" s="67"/>
      <c r="D682" s="68"/>
      <c r="E682" s="67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7"/>
      <c r="C683" s="67"/>
      <c r="D683" s="68"/>
      <c r="E683" s="67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7"/>
      <c r="C684" s="67"/>
      <c r="D684" s="68"/>
      <c r="E684" s="67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7"/>
      <c r="C685" s="67"/>
      <c r="D685" s="68"/>
      <c r="E685" s="67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7"/>
      <c r="C686" s="67"/>
      <c r="D686" s="68"/>
      <c r="E686" s="67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7"/>
      <c r="C687" s="67"/>
      <c r="D687" s="68"/>
      <c r="E687" s="67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7"/>
      <c r="C688" s="67"/>
      <c r="D688" s="68"/>
      <c r="E688" s="67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7"/>
      <c r="C689" s="67"/>
      <c r="D689" s="68"/>
      <c r="E689" s="67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7"/>
      <c r="C690" s="67"/>
      <c r="D690" s="68"/>
      <c r="E690" s="67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7"/>
      <c r="C691" s="67"/>
      <c r="D691" s="68"/>
      <c r="E691" s="67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7"/>
      <c r="C692" s="67"/>
      <c r="D692" s="68"/>
      <c r="E692" s="67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7"/>
      <c r="C693" s="67"/>
      <c r="D693" s="68"/>
      <c r="E693" s="67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7"/>
      <c r="C694" s="67"/>
      <c r="D694" s="68"/>
      <c r="E694" s="67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7"/>
      <c r="C695" s="67"/>
      <c r="D695" s="68"/>
      <c r="E695" s="67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7"/>
      <c r="C696" s="67"/>
      <c r="D696" s="68"/>
      <c r="E696" s="67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7"/>
      <c r="C697" s="67"/>
      <c r="D697" s="68"/>
      <c r="E697" s="67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7"/>
      <c r="C698" s="67"/>
      <c r="D698" s="68"/>
      <c r="E698" s="67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7"/>
      <c r="C699" s="67"/>
      <c r="D699" s="68"/>
      <c r="E699" s="67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7"/>
      <c r="C700" s="67"/>
      <c r="D700" s="68"/>
      <c r="E700" s="67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7"/>
      <c r="C701" s="67"/>
      <c r="D701" s="68"/>
      <c r="E701" s="67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7"/>
      <c r="C702" s="67"/>
      <c r="D702" s="68"/>
      <c r="E702" s="67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7"/>
      <c r="C703" s="67"/>
      <c r="D703" s="68"/>
      <c r="E703" s="67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7"/>
      <c r="C704" s="67"/>
      <c r="D704" s="68"/>
      <c r="E704" s="67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7"/>
      <c r="C705" s="67"/>
      <c r="D705" s="68"/>
      <c r="E705" s="67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7"/>
      <c r="C706" s="67"/>
      <c r="D706" s="68"/>
      <c r="E706" s="67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</sheetData>
  <sheetProtection/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130" zoomScaleNormal="130" zoomScalePageLayoutView="0" workbookViewId="0" topLeftCell="A1">
      <selection activeCell="A25" sqref="A25"/>
    </sheetView>
  </sheetViews>
  <sheetFormatPr defaultColWidth="9.140625" defaultRowHeight="12.75"/>
  <cols>
    <col min="1" max="1" width="49.57421875" style="0" customWidth="1"/>
    <col min="2" max="2" width="14.28125" style="0" customWidth="1"/>
    <col min="3" max="3" width="14.8515625" style="0" customWidth="1"/>
    <col min="4" max="4" width="1.57421875" style="0" customWidth="1"/>
    <col min="5" max="5" width="14.28125" style="0" customWidth="1"/>
    <col min="6" max="6" width="16.00390625" style="0" customWidth="1"/>
    <col min="7" max="7" width="10.28125" style="0" hidden="1" customWidth="1"/>
    <col min="8" max="8" width="0" style="0" hidden="1" customWidth="1"/>
    <col min="9" max="9" width="10.28125" style="0" customWidth="1"/>
  </cols>
  <sheetData>
    <row r="1" ht="15.75">
      <c r="A1" s="14" t="s">
        <v>0</v>
      </c>
    </row>
    <row r="2" ht="12.75">
      <c r="A2" s="7" t="s">
        <v>1</v>
      </c>
    </row>
    <row r="3" ht="15.75">
      <c r="A3" s="14"/>
    </row>
    <row r="4" ht="15">
      <c r="A4" s="8" t="s">
        <v>55</v>
      </c>
    </row>
    <row r="5" ht="15">
      <c r="A5" s="8" t="s">
        <v>21</v>
      </c>
    </row>
    <row r="7" spans="2:6" ht="12.75">
      <c r="B7" s="85" t="s">
        <v>32</v>
      </c>
      <c r="C7" s="85"/>
      <c r="D7" s="45"/>
      <c r="E7" s="44" t="s">
        <v>33</v>
      </c>
      <c r="F7" s="9"/>
    </row>
    <row r="8" spans="2:6" ht="12.75">
      <c r="B8" s="82" t="s">
        <v>31</v>
      </c>
      <c r="C8" s="82"/>
      <c r="D8" s="46"/>
      <c r="E8" s="82" t="s">
        <v>31</v>
      </c>
      <c r="F8" s="82"/>
    </row>
    <row r="9" spans="2:6" ht="12.75">
      <c r="B9" s="83" t="s">
        <v>52</v>
      </c>
      <c r="C9" s="84"/>
      <c r="D9" s="47"/>
      <c r="E9" s="83" t="str">
        <f>B9</f>
        <v>31 March</v>
      </c>
      <c r="F9" s="84"/>
    </row>
    <row r="10" spans="2:8" ht="12.75">
      <c r="B10" s="48">
        <v>2011</v>
      </c>
      <c r="C10" s="48">
        <v>2010</v>
      </c>
      <c r="D10" s="49"/>
      <c r="E10" s="48">
        <v>2011</v>
      </c>
      <c r="F10" s="31">
        <v>2010</v>
      </c>
      <c r="H10" s="31">
        <v>2009</v>
      </c>
    </row>
    <row r="11" spans="2:8" ht="12.75">
      <c r="B11" s="50" t="s">
        <v>2</v>
      </c>
      <c r="C11" s="50" t="s">
        <v>2</v>
      </c>
      <c r="D11" s="51"/>
      <c r="E11" s="50" t="s">
        <v>2</v>
      </c>
      <c r="F11" s="31" t="s">
        <v>2</v>
      </c>
      <c r="H11" s="31" t="s">
        <v>2</v>
      </c>
    </row>
    <row r="13" spans="1:10" ht="12.75">
      <c r="A13" t="s">
        <v>27</v>
      </c>
      <c r="B13" s="37">
        <f>'P&amp;L'!B29</f>
        <v>86097</v>
      </c>
      <c r="C13" s="37">
        <f>'P&amp;L'!C29</f>
        <v>48874</v>
      </c>
      <c r="E13" s="37">
        <f>'P&amp;L'!E29</f>
        <v>86097</v>
      </c>
      <c r="F13" s="37">
        <f>'P&amp;L'!F29</f>
        <v>48874</v>
      </c>
      <c r="G13" s="27">
        <v>103163</v>
      </c>
      <c r="H13" s="37">
        <v>120170</v>
      </c>
      <c r="J13" s="25"/>
    </row>
    <row r="14" spans="1:10" ht="12.75">
      <c r="A14" s="81" t="s">
        <v>41</v>
      </c>
      <c r="B14" s="6">
        <f>E14</f>
        <v>463</v>
      </c>
      <c r="C14" s="37">
        <f>F14</f>
        <v>158</v>
      </c>
      <c r="E14" s="80">
        <v>463</v>
      </c>
      <c r="F14" s="38">
        <v>158</v>
      </c>
      <c r="G14" s="40">
        <v>189</v>
      </c>
      <c r="H14" s="38">
        <v>1029</v>
      </c>
      <c r="I14" s="74"/>
      <c r="J14" s="25"/>
    </row>
    <row r="15" spans="1:10" ht="12.75">
      <c r="A15" t="s">
        <v>42</v>
      </c>
      <c r="B15" s="71">
        <f>B13+B14</f>
        <v>86560</v>
      </c>
      <c r="C15" s="72">
        <f>C13+C14</f>
        <v>49032</v>
      </c>
      <c r="E15" s="72">
        <f>E13+E14</f>
        <v>86560</v>
      </c>
      <c r="F15" s="72">
        <f>F13+F14</f>
        <v>49032</v>
      </c>
      <c r="G15" s="74">
        <v>103352</v>
      </c>
      <c r="H15" s="72">
        <v>121199</v>
      </c>
      <c r="I15" s="74"/>
      <c r="J15" s="74"/>
    </row>
    <row r="16" spans="3:8" ht="12.75">
      <c r="C16" s="34"/>
      <c r="F16" s="34"/>
      <c r="G16" s="27"/>
      <c r="H16" s="34"/>
    </row>
    <row r="17" spans="1:8" ht="12.75">
      <c r="A17" t="s">
        <v>43</v>
      </c>
      <c r="C17" s="34"/>
      <c r="F17" s="34"/>
      <c r="G17" s="27"/>
      <c r="H17" s="34"/>
    </row>
    <row r="18" spans="1:9" ht="12.75">
      <c r="A18" s="2" t="s">
        <v>29</v>
      </c>
      <c r="B18" s="79">
        <f>E18</f>
        <v>87065</v>
      </c>
      <c r="C18" s="37">
        <f>F18</f>
        <v>49062</v>
      </c>
      <c r="E18" s="79">
        <f>E20-E19</f>
        <v>87065</v>
      </c>
      <c r="F18" s="37">
        <v>49062</v>
      </c>
      <c r="G18" s="40">
        <v>103352</v>
      </c>
      <c r="H18" s="37">
        <v>121149</v>
      </c>
      <c r="I18" s="6"/>
    </row>
    <row r="19" spans="1:9" ht="12.75">
      <c r="A19" s="2" t="s">
        <v>44</v>
      </c>
      <c r="B19" s="80">
        <f>E19</f>
        <v>-505</v>
      </c>
      <c r="C19" s="37">
        <f>F19</f>
        <v>-30</v>
      </c>
      <c r="E19" s="80">
        <v>-505</v>
      </c>
      <c r="F19" s="38">
        <v>-30</v>
      </c>
      <c r="G19" s="40">
        <v>0</v>
      </c>
      <c r="H19" s="38">
        <v>50</v>
      </c>
      <c r="I19" s="74"/>
    </row>
    <row r="20" spans="2:9" ht="12.75">
      <c r="B20" s="75">
        <f>SUM(B18:B19)</f>
        <v>86560</v>
      </c>
      <c r="C20" s="72">
        <f>C18+C19</f>
        <v>49032</v>
      </c>
      <c r="E20" s="71">
        <v>86560</v>
      </c>
      <c r="F20" s="72">
        <f>F15</f>
        <v>49032</v>
      </c>
      <c r="G20" s="73">
        <v>103352</v>
      </c>
      <c r="H20" s="72">
        <v>121199</v>
      </c>
      <c r="I20" s="6"/>
    </row>
    <row r="22" ht="12.75">
      <c r="A22" s="22" t="s">
        <v>45</v>
      </c>
    </row>
    <row r="23" ht="12.75">
      <c r="A23" s="22" t="s">
        <v>57</v>
      </c>
    </row>
  </sheetData>
  <sheetProtection/>
  <mergeCells count="5">
    <mergeCell ref="B7:C7"/>
    <mergeCell ref="B8:C8"/>
    <mergeCell ref="E8:F8"/>
    <mergeCell ref="B9:C9"/>
    <mergeCell ref="E9:F9"/>
  </mergeCells>
  <printOptions/>
  <pageMargins left="0.75" right="0.83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48"/>
  <sheetViews>
    <sheetView tabSelected="1" view="pageBreakPreview" zoomScale="115" zoomScaleNormal="115" zoomScaleSheetLayoutView="115" zoomScalePageLayoutView="0" workbookViewId="0" topLeftCell="A10">
      <selection activeCell="B21" sqref="B21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4" customWidth="1"/>
    <col min="7" max="7" width="1.7109375" style="27" customWidth="1"/>
    <col min="8" max="8" width="13.8515625" style="0" customWidth="1"/>
    <col min="9" max="9" width="2.57421875" style="0" customWidth="1"/>
    <col min="10" max="10" width="11.28125" style="0" hidden="1" customWidth="1"/>
    <col min="11" max="12" width="0" style="0" hidden="1" customWidth="1"/>
    <col min="13" max="13" width="15.00390625" style="0" hidden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51</v>
      </c>
    </row>
    <row r="5" ht="15">
      <c r="A5" s="8" t="s">
        <v>21</v>
      </c>
    </row>
    <row r="7" spans="6:8" ht="12.75">
      <c r="F7" s="86" t="s">
        <v>31</v>
      </c>
      <c r="G7" s="86"/>
      <c r="H7" s="86"/>
    </row>
    <row r="8" spans="6:8" ht="12.75">
      <c r="F8" s="87" t="s">
        <v>52</v>
      </c>
      <c r="G8" s="87"/>
      <c r="H8" s="87"/>
    </row>
    <row r="9" spans="6:8" ht="12.75">
      <c r="F9" s="35">
        <v>2011</v>
      </c>
      <c r="G9" s="32"/>
      <c r="H9" s="23">
        <v>2010</v>
      </c>
    </row>
    <row r="10" spans="6:8" ht="12.75">
      <c r="F10" s="36" t="s">
        <v>2</v>
      </c>
      <c r="G10" s="32"/>
      <c r="H10" s="10" t="s">
        <v>2</v>
      </c>
    </row>
    <row r="12" ht="12.75">
      <c r="A12" t="s">
        <v>39</v>
      </c>
    </row>
    <row r="13" spans="2:12" ht="12.75">
      <c r="B13" s="77" t="s">
        <v>58</v>
      </c>
      <c r="F13" s="37">
        <v>261540</v>
      </c>
      <c r="G13" s="28"/>
      <c r="H13" s="6">
        <v>191828</v>
      </c>
      <c r="J13">
        <v>234176</v>
      </c>
      <c r="L13">
        <v>135006</v>
      </c>
    </row>
    <row r="14" spans="2:12" ht="12.75">
      <c r="B14" s="77" t="s">
        <v>59</v>
      </c>
      <c r="F14" s="38">
        <v>-191652</v>
      </c>
      <c r="G14" s="28"/>
      <c r="H14" s="70">
        <v>-134105</v>
      </c>
      <c r="J14">
        <v>-159030</v>
      </c>
      <c r="L14">
        <v>-87303</v>
      </c>
    </row>
    <row r="15" spans="2:12" ht="12.75">
      <c r="B15" s="77" t="s">
        <v>60</v>
      </c>
      <c r="F15" s="37">
        <f>SUM(F13:F14)</f>
        <v>69888</v>
      </c>
      <c r="G15" s="28"/>
      <c r="H15" s="6">
        <f>SUM(H13:H14)</f>
        <v>57723</v>
      </c>
      <c r="J15">
        <v>75146</v>
      </c>
      <c r="L15">
        <v>47703</v>
      </c>
    </row>
    <row r="16" spans="6:8" ht="12.75">
      <c r="F16" s="37"/>
      <c r="G16" s="28"/>
      <c r="H16" s="6"/>
    </row>
    <row r="17" spans="1:12" ht="12.75">
      <c r="A17" t="s">
        <v>12</v>
      </c>
      <c r="F17" s="37">
        <v>6533</v>
      </c>
      <c r="G17" s="28"/>
      <c r="H17" s="37">
        <v>4402</v>
      </c>
      <c r="J17">
        <v>4036</v>
      </c>
      <c r="L17">
        <v>1838</v>
      </c>
    </row>
    <row r="18" spans="1:12" ht="12.75">
      <c r="A18" t="s">
        <v>20</v>
      </c>
      <c r="F18" s="38">
        <v>-15417</v>
      </c>
      <c r="G18" s="28"/>
      <c r="H18" s="38">
        <v>-16149</v>
      </c>
      <c r="J18">
        <v>-27542</v>
      </c>
      <c r="L18">
        <v>-14472</v>
      </c>
    </row>
    <row r="19" spans="6:8" ht="12.75">
      <c r="F19" s="37"/>
      <c r="G19" s="28"/>
      <c r="H19" s="6"/>
    </row>
    <row r="20" spans="1:13" ht="12.75">
      <c r="A20" t="s">
        <v>40</v>
      </c>
      <c r="F20" s="37">
        <f>F15+F17+F18</f>
        <v>61004</v>
      </c>
      <c r="G20" s="28"/>
      <c r="H20" s="6">
        <f>H15+H17+H18</f>
        <v>45976</v>
      </c>
      <c r="J20">
        <v>51640</v>
      </c>
      <c r="L20">
        <v>35069</v>
      </c>
      <c r="M20" s="6">
        <v>115005326</v>
      </c>
    </row>
    <row r="21" spans="6:13" ht="12.75">
      <c r="F21" s="37"/>
      <c r="G21" s="28"/>
      <c r="H21" s="6"/>
      <c r="M21" s="6">
        <f>107702672+11486566</f>
        <v>119189238</v>
      </c>
    </row>
    <row r="22" spans="1:13" ht="12.75">
      <c r="A22" t="s">
        <v>13</v>
      </c>
      <c r="F22" s="37"/>
      <c r="G22" s="28"/>
      <c r="H22" s="6"/>
      <c r="M22" s="25">
        <f>M21-M20</f>
        <v>4183912</v>
      </c>
    </row>
    <row r="23" spans="2:13" ht="12.75" hidden="1">
      <c r="B23" s="77" t="s">
        <v>50</v>
      </c>
      <c r="F23" s="37">
        <v>0</v>
      </c>
      <c r="G23" s="28"/>
      <c r="H23" s="6">
        <v>0</v>
      </c>
      <c r="M23" s="25"/>
    </row>
    <row r="24" spans="2:12" ht="12.75">
      <c r="B24" s="24" t="s">
        <v>22</v>
      </c>
      <c r="F24" s="37">
        <v>3553</v>
      </c>
      <c r="G24" s="28"/>
      <c r="H24" s="6">
        <v>3137</v>
      </c>
      <c r="J24">
        <v>2168</v>
      </c>
      <c r="L24">
        <v>1089</v>
      </c>
    </row>
    <row r="25" spans="2:12" ht="12.75" hidden="1">
      <c r="B25" s="24" t="s">
        <v>38</v>
      </c>
      <c r="F25" s="37">
        <v>0</v>
      </c>
      <c r="G25" s="28"/>
      <c r="H25" s="6">
        <f>J25</f>
        <v>0</v>
      </c>
      <c r="J25">
        <v>0</v>
      </c>
      <c r="L25">
        <v>0</v>
      </c>
    </row>
    <row r="26" spans="2:12" ht="12.75">
      <c r="B26" s="24" t="s">
        <v>35</v>
      </c>
      <c r="F26" s="37">
        <v>-11428</v>
      </c>
      <c r="G26" s="28"/>
      <c r="H26" s="6">
        <v>-9672</v>
      </c>
      <c r="J26">
        <v>-4809</v>
      </c>
      <c r="L26">
        <v>-566</v>
      </c>
    </row>
    <row r="27" spans="2:12" ht="12.75">
      <c r="B27" s="24" t="s">
        <v>34</v>
      </c>
      <c r="F27" s="37">
        <v>-17939</v>
      </c>
      <c r="G27" s="28"/>
      <c r="H27" s="6">
        <v>-17954</v>
      </c>
      <c r="J27">
        <v>-20277</v>
      </c>
      <c r="L27">
        <v>-8882</v>
      </c>
    </row>
    <row r="28" spans="2:8" ht="12.75" hidden="1">
      <c r="B28" s="24" t="s">
        <v>36</v>
      </c>
      <c r="F28" s="37">
        <v>0</v>
      </c>
      <c r="G28" s="28"/>
      <c r="H28" s="6">
        <v>0</v>
      </c>
    </row>
    <row r="29" spans="2:12" ht="12.75" hidden="1">
      <c r="B29" s="78" t="s">
        <v>49</v>
      </c>
      <c r="F29" s="38">
        <v>0</v>
      </c>
      <c r="G29" s="28"/>
      <c r="H29" s="70">
        <v>0</v>
      </c>
      <c r="J29">
        <v>-891</v>
      </c>
      <c r="L29">
        <v>-16156</v>
      </c>
    </row>
    <row r="30" spans="1:12" ht="12.75">
      <c r="A30" s="2" t="s">
        <v>46</v>
      </c>
      <c r="B30" s="76"/>
      <c r="F30" s="37">
        <f>SUM(F23:F29)</f>
        <v>-25814</v>
      </c>
      <c r="G30" s="28"/>
      <c r="H30" s="6">
        <f>SUM(H23:H29)</f>
        <v>-24489</v>
      </c>
      <c r="J30">
        <v>-25257</v>
      </c>
      <c r="L30">
        <v>-24515</v>
      </c>
    </row>
    <row r="31" spans="6:8" ht="12.75">
      <c r="F31" s="37"/>
      <c r="G31" s="28"/>
      <c r="H31" s="6"/>
    </row>
    <row r="32" spans="1:8" ht="12.75">
      <c r="A32" t="s">
        <v>14</v>
      </c>
      <c r="F32" s="37"/>
      <c r="G32" s="28"/>
      <c r="H32" s="6"/>
    </row>
    <row r="33" spans="2:12" ht="12.75">
      <c r="B33" s="24" t="s">
        <v>15</v>
      </c>
      <c r="F33" s="37">
        <v>-54635</v>
      </c>
      <c r="G33" s="28"/>
      <c r="H33" s="6">
        <v>-31220</v>
      </c>
      <c r="J33">
        <v>-31220</v>
      </c>
      <c r="L33">
        <v>-22791</v>
      </c>
    </row>
    <row r="34" spans="2:12" ht="12.75">
      <c r="B34" s="24" t="s">
        <v>37</v>
      </c>
      <c r="F34" s="37">
        <v>0</v>
      </c>
      <c r="G34" s="28"/>
      <c r="H34" s="6">
        <v>46</v>
      </c>
      <c r="J34">
        <v>0</v>
      </c>
      <c r="L34">
        <v>0</v>
      </c>
    </row>
    <row r="35" spans="2:12" ht="12.75">
      <c r="B35" s="24" t="s">
        <v>16</v>
      </c>
      <c r="F35" s="38">
        <v>-7</v>
      </c>
      <c r="G35" s="28"/>
      <c r="H35" s="70">
        <v>-7</v>
      </c>
      <c r="J35">
        <v>-49</v>
      </c>
      <c r="L35">
        <v>-30</v>
      </c>
    </row>
    <row r="36" spans="1:12" ht="12.75">
      <c r="A36" s="2" t="s">
        <v>47</v>
      </c>
      <c r="B36" s="76"/>
      <c r="F36" s="37">
        <f>SUM(F33:F35)</f>
        <v>-54642</v>
      </c>
      <c r="G36" s="28"/>
      <c r="H36" s="6">
        <f>SUM(H33:H35)</f>
        <v>-31181</v>
      </c>
      <c r="J36">
        <v>-31269</v>
      </c>
      <c r="L36">
        <v>-22821</v>
      </c>
    </row>
    <row r="37" spans="6:8" ht="12.75">
      <c r="F37" s="37"/>
      <c r="G37" s="28"/>
      <c r="H37" s="6"/>
    </row>
    <row r="38" spans="1:12" ht="12.75">
      <c r="A38" s="1" t="s">
        <v>17</v>
      </c>
      <c r="B38" s="1"/>
      <c r="C38" s="1"/>
      <c r="D38" s="1"/>
      <c r="E38" s="1"/>
      <c r="F38" s="39">
        <f>F20+F30+F36</f>
        <v>-19452</v>
      </c>
      <c r="G38" s="33"/>
      <c r="H38" s="26">
        <f>H20+H30+H36</f>
        <v>-9694</v>
      </c>
      <c r="J38">
        <v>-4886</v>
      </c>
      <c r="L38">
        <v>-12267</v>
      </c>
    </row>
    <row r="39" spans="6:8" ht="12.75">
      <c r="F39" s="37"/>
      <c r="G39" s="28"/>
      <c r="H39" s="6"/>
    </row>
    <row r="40" spans="1:12" ht="12.75">
      <c r="A40" s="1" t="s">
        <v>18</v>
      </c>
      <c r="B40" s="1"/>
      <c r="C40" s="1"/>
      <c r="D40" s="1"/>
      <c r="E40" s="1"/>
      <c r="F40" s="39">
        <v>496459</v>
      </c>
      <c r="G40" s="33"/>
      <c r="H40" s="39">
        <v>428101</v>
      </c>
      <c r="J40">
        <v>372266</v>
      </c>
      <c r="L40">
        <v>156857</v>
      </c>
    </row>
    <row r="41" spans="6:8" ht="12.75">
      <c r="F41" s="37"/>
      <c r="G41" s="28"/>
      <c r="H41" s="37"/>
    </row>
    <row r="42" spans="1:12" ht="12.75">
      <c r="A42" s="1" t="s">
        <v>48</v>
      </c>
      <c r="B42" s="1"/>
      <c r="C42" s="1"/>
      <c r="D42" s="1"/>
      <c r="E42" s="1"/>
      <c r="F42" s="39">
        <f>F38+F40</f>
        <v>477007</v>
      </c>
      <c r="G42" s="33"/>
      <c r="H42" s="39">
        <f>H38+H40</f>
        <v>418407</v>
      </c>
      <c r="J42" s="6">
        <v>367380</v>
      </c>
      <c r="K42" s="25"/>
      <c r="L42">
        <v>144590</v>
      </c>
    </row>
    <row r="43" spans="1:11" ht="12.75">
      <c r="A43" s="1"/>
      <c r="B43" s="1"/>
      <c r="C43" s="1"/>
      <c r="D43" s="1"/>
      <c r="E43" s="1"/>
      <c r="F43" s="39"/>
      <c r="G43" s="33"/>
      <c r="H43" s="26"/>
      <c r="J43" s="25">
        <f>F42-J42</f>
        <v>109627</v>
      </c>
      <c r="K43" s="25">
        <f>H42-K42</f>
        <v>418407</v>
      </c>
    </row>
    <row r="44" spans="1:11" ht="12.75">
      <c r="A44" s="1"/>
      <c r="B44" s="1"/>
      <c r="C44" s="1"/>
      <c r="D44" s="1"/>
      <c r="E44" s="1"/>
      <c r="F44" s="39"/>
      <c r="G44" s="33"/>
      <c r="H44" s="26"/>
      <c r="K44" s="25"/>
    </row>
    <row r="45" spans="1:11" ht="12.75">
      <c r="A45" s="1"/>
      <c r="B45" s="1"/>
      <c r="C45" s="1"/>
      <c r="D45" s="1"/>
      <c r="E45" s="1"/>
      <c r="F45" s="39"/>
      <c r="G45" s="33"/>
      <c r="H45" s="26"/>
      <c r="K45" s="25"/>
    </row>
    <row r="46" spans="1:8" ht="12.75">
      <c r="A46" s="27"/>
      <c r="B46" s="27"/>
      <c r="C46" s="27"/>
      <c r="D46" s="27"/>
      <c r="E46" s="27"/>
      <c r="F46" s="40"/>
      <c r="G46" s="28"/>
      <c r="H46" s="27"/>
    </row>
    <row r="47" ht="12.75">
      <c r="A47" s="22" t="s">
        <v>19</v>
      </c>
    </row>
    <row r="48" ht="12.75">
      <c r="A48" s="22" t="s">
        <v>53</v>
      </c>
    </row>
  </sheetData>
  <sheetProtection/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cp:lastPrinted>2011-05-06T13:28:41Z</cp:lastPrinted>
  <dcterms:created xsi:type="dcterms:W3CDTF">1999-11-19T08:35:48Z</dcterms:created>
  <dcterms:modified xsi:type="dcterms:W3CDTF">2011-05-16T08:21:16Z</dcterms:modified>
  <cp:category/>
  <cp:version/>
  <cp:contentType/>
  <cp:contentStatus/>
</cp:coreProperties>
</file>